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0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<sst xmlns="http://schemas.openxmlformats.org/spreadsheetml/2006/main" count="332" uniqueCount="285">
  <si>
    <t>ОП Развитие на човешките ресурси</t>
  </si>
  <si>
    <t>1. СОУ Христо Ботев с проект BG051P001-3.1.06</t>
  </si>
  <si>
    <t>3.ОУ П.Р.Славейков с проект BG051P001-4.2.05</t>
  </si>
  <si>
    <t>4.ОУ П.К.Яворов с проект      BG051P001-4.2.01</t>
  </si>
  <si>
    <t>2. Подкрепа за достоен живот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</si>
  <si>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</si>
  <si>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</si>
  <si>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</si>
  <si>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</si>
  <si>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</si>
  <si>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Програма за развитие на селските райони</t>
  </si>
  <si>
    <t>Подобряване на площадни пространства за отдих в с. Василовци, с. Дондуково, с. Киселево общ. Брусарци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</si>
  <si>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</si>
  <si>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</si>
  <si>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</si>
  <si>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</si>
  <si>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</si>
  <si>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</si>
  <si>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</si>
  <si>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</si>
  <si>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</si>
  <si>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</si>
  <si>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</si>
  <si>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</si>
  <si>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</si>
  <si>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</si>
  <si>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</si>
  <si>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</si>
  <si>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</si>
  <si>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</si>
  <si>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</si>
  <si>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</si>
  <si>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</si>
  <si>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</si>
  <si>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</si>
  <si>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</si>
  <si>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</si>
  <si>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</si>
  <si>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 xml:space="preserve">878 Приюти за безстоп. животни       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</si>
  <si>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</si>
  <si>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</si>
  <si>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</si>
  <si>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</si>
  <si>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</si>
  <si>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</si>
  <si>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</si>
  <si>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</si>
  <si>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</si>
  <si>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</si>
  <si>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</si>
  <si>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</si>
  <si>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</si>
  <si>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</si>
  <si>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</si>
  <si>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</si>
  <si>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</si>
  <si>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</si>
  <si>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</si>
  <si>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</si>
  <si>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</si>
  <si>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</si>
  <si>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</si>
  <si>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</si>
  <si>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</si>
  <si>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</si>
  <si>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</si>
  <si>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</si>
  <si>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</si>
  <si>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</si>
  <si>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</si>
  <si>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</si>
  <si>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</si>
  <si>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</si>
  <si>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</si>
  <si>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</si>
  <si>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</si>
  <si>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</si>
  <si>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</si>
  <si>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</si>
  <si>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</si>
  <si>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</si>
  <si>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</si>
  <si>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</si>
  <si>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</si>
  <si>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</si>
  <si>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</si>
  <si>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</si>
  <si>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</si>
  <si>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</si>
  <si>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</si>
  <si>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</si>
  <si>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</si>
  <si>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</si>
  <si>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</si>
  <si>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</si>
  <si>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</si>
  <si>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</si>
  <si>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</si>
  <si>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</si>
  <si>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</si>
  <si>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</si>
  <si>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</si>
  <si>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</si>
  <si>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</si>
  <si>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</si>
  <si>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2. Предоставена временна финансова помощ</t>
  </si>
  <si>
    <t>72 00</t>
  </si>
  <si>
    <t xml:space="preserve">                     </t>
  </si>
  <si>
    <r>
      <t xml:space="preserve">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</si>
  <si>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>на приходите по параграфи</t>
  </si>
  <si>
    <t xml:space="preserve">        ДИРЕКТОР ДИРЕКЦИЯ “ФСД”:                                                                               КМЕТ:                                                                                                                                                                              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</si>
  <si>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</si>
  <si>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</si>
  <si>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</si>
  <si>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</si>
  <si>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</si>
  <si>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</si>
  <si>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</si>
  <si>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</si>
  <si>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</si>
  <si>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</si>
  <si>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</si>
  <si>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</si>
  <si>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</si>
  <si>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</si>
  <si>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</si>
  <si>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</si>
  <si>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2.2.7. Други общински такси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</si>
  <si>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</si>
  <si>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</si>
  <si>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</si>
  <si>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</si>
  <si>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</si>
  <si>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</si>
  <si>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</si>
  <si>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</si>
  <si>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</si>
  <si>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</si>
  <si>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</si>
  <si>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</si>
  <si>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</si>
  <si>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</si>
  <si>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</si>
  <si>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</si>
  <si>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</si>
  <si>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</si>
  <si>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</si>
  <si>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</si>
  <si>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</si>
  <si>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</si>
  <si>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</si>
  <si>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</si>
  <si>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</si>
  <si>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</si>
  <si>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</si>
  <si>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ДИРЕКТОР ДИРЕКЦИЯ “ФСД”:                                                                                                                КМЕТ: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</si>
  <si>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</si>
  <si>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</si>
  <si>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Приложение № 3</t>
  </si>
  <si>
    <t>322 Общообразователни  училища</t>
  </si>
  <si>
    <t xml:space="preserve">        ДИРЕКТОР ДИРЕКЦИЯ “ФСД”:                                                                              КМЕТ:                                                                                                                                                                              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</si>
  <si>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</si>
  <si>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</si>
  <si>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</si>
  <si>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</si>
  <si>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</si>
  <si>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</si>
  <si>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</si>
  <si>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</si>
  <si>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</si>
  <si>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</si>
  <si>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</si>
  <si>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</si>
  <si>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</si>
  <si>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</si>
  <si>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</si>
  <si>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</si>
  <si>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</si>
  <si>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</si>
  <si>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</si>
  <si>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</si>
  <si>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</si>
  <si>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</si>
  <si>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</si>
  <si>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</si>
  <si>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</si>
  <si>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</si>
  <si>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</si>
  <si>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</si>
  <si>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</si>
  <si>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</si>
  <si>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</si>
  <si>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</si>
  <si>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</si>
  <si>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</si>
  <si>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</si>
  <si>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</si>
  <si>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</si>
  <si>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</si>
  <si>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</si>
  <si>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</si>
  <si>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</si>
  <si>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</si>
  <si>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</si>
  <si>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</si>
  <si>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</si>
  <si>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</si>
  <si>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</si>
  <si>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</si>
  <si>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</si>
  <si>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</si>
  <si>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</si>
  <si>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</si>
  <si>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</si>
  <si>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</si>
  <si>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</si>
  <si>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</si>
  <si>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</si>
  <si>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</si>
  <si>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</si>
  <si>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</si>
  <si>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на Община Брусарци за  01.2014г.</t>
  </si>
  <si>
    <t>платени държавни такси, данъци, наказателни лихви, санкции и др.</t>
  </si>
  <si>
    <t>10-91</t>
  </si>
  <si>
    <t>42-19</t>
  </si>
  <si>
    <t>други текущи трансфери за домакинства</t>
  </si>
  <si>
    <t>на Община Брусарци за 01. 2014г.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</si>
  <si>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</si>
  <si>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</si>
  <si>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</si>
  <si>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</si>
  <si>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</si>
  <si>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</si>
  <si>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</si>
  <si>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</si>
  <si>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</si>
  <si>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</si>
  <si>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</si>
  <si>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</si>
  <si>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</si>
  <si>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</si>
  <si>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</si>
  <si>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</si>
  <si>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</si>
  <si>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</si>
  <si>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</si>
  <si>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</si>
  <si>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</si>
  <si>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</si>
  <si>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</si>
  <si>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</si>
  <si>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</si>
  <si>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</si>
  <si>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</si>
  <si>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</si>
  <si>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</si>
  <si>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</si>
  <si>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</si>
  <si>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</si>
  <si>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</si>
  <si>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</si>
  <si>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</si>
  <si>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</si>
  <si>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</si>
  <si>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</si>
  <si>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</si>
  <si>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</si>
  <si>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</si>
  <si>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>на Община Брусарци  за  01.2014 г.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</si>
  <si>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месец януари 2014 г.</t>
  </si>
  <si>
    <t xml:space="preserve">                   Уточнен план</t>
  </si>
  <si>
    <t xml:space="preserve">трансфери по </t>
  </si>
  <si>
    <t>предоставени трансфери по чл.71 е от ЗОУ</t>
  </si>
  <si>
    <t>преходен остатък на 31.12.2013</t>
  </si>
  <si>
    <t>наличност на 31.01.2014</t>
  </si>
  <si>
    <t>Разходната част на общинския бюджет към 31.01.2014 г. възлиза на 242 376 лв.,в т. ч.:</t>
  </si>
  <si>
    <t>Към  отчета за м.01.2014 г. на Община Брусарци</t>
  </si>
  <si>
    <t xml:space="preserve">              Отчета  на Община Брусарци за януари  2014 г.  е  приет  и  възлиза на 242 376 лв. в приход и разход. </t>
  </si>
  <si>
    <t>Аналитично изпълнението на плана за приходите по бюджета 31.01.2014 г. е както следва:</t>
  </si>
  <si>
    <t>1.</t>
  </si>
  <si>
    <t>2.</t>
  </si>
  <si>
    <t>на Община Брусарци за  м.01.2014 година</t>
  </si>
  <si>
    <t xml:space="preserve">ДИРЕКТОР ДИРЕКЦИЯ “ФСД”:                                                   КМЕТ: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</si>
  <si>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/И. Иванова</t>
    </r>
    <r>
      <rPr>
        <sz val="10"/>
        <rFont val="Times New Roman"/>
        <family val="1"/>
      </rPr>
      <t xml:space="preserve">/                                      </t>
    </r>
    <r>
      <rPr>
        <b/>
        <sz val="10"/>
        <rFont val="Times New Roman"/>
        <family val="1"/>
      </rPr>
      <t xml:space="preserve">     / Н.Михайлова/</t>
    </r>
  </si>
  <si>
    <t xml:space="preserve">        ДИРЕКТОР ДИРЕКЦИЯ “ФСД”:                                                                                                                КМЕТ: 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</si>
</sst>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8" fillId="0" borderId="0" xfId="0" applyFont="1" applyAlignment="1">
      <alignment horizontal="left" indent="6"/>
    </xf>
    <xf numFmtId="0" fontId="18" fillId="0" borderId="0" xfId="0" applyFont="1" applyAlignment="1">
      <alignment horizontal="left" indent="6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indent="15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15" fillId="2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24" fillId="0" borderId="0" xfId="22" applyFont="1">
      <alignment/>
      <protection/>
    </xf>
    <xf numFmtId="0" fontId="23" fillId="0" borderId="11" xfId="15" applyFont="1" applyBorder="1" applyAlignment="1">
      <alignment horizontal="center" vertical="center"/>
      <protection/>
    </xf>
    <xf numFmtId="3" fontId="25" fillId="0" borderId="12" xfId="15" applyNumberFormat="1" applyFont="1" applyFill="1" applyBorder="1" applyAlignment="1" quotePrefix="1">
      <alignment horizontal="center" vertical="center"/>
      <protection/>
    </xf>
    <xf numFmtId="3" fontId="26" fillId="0" borderId="13" xfId="15" applyNumberFormat="1" applyFont="1" applyBorder="1" applyAlignment="1" applyProtection="1">
      <alignment horizontal="right" vertical="center"/>
      <protection/>
    </xf>
    <xf numFmtId="0" fontId="27" fillId="0" borderId="0" xfId="22" applyFont="1">
      <alignment/>
      <protection/>
    </xf>
    <xf numFmtId="0" fontId="23" fillId="0" borderId="14" xfId="16" applyFont="1" applyFill="1" applyBorder="1" applyAlignment="1">
      <alignment horizontal="left" vertical="center" wrapText="1"/>
      <protection/>
    </xf>
    <xf numFmtId="3" fontId="23" fillId="0" borderId="15" xfId="15" applyNumberFormat="1" applyFont="1" applyBorder="1" applyAlignment="1" applyProtection="1">
      <alignment horizontal="right" vertical="center"/>
      <protection/>
    </xf>
    <xf numFmtId="3" fontId="23" fillId="0" borderId="16" xfId="15" applyNumberFormat="1" applyFont="1" applyBorder="1" applyAlignment="1" applyProtection="1">
      <alignment horizontal="right" vertical="center"/>
      <protection/>
    </xf>
    <xf numFmtId="3" fontId="26" fillId="0" borderId="15" xfId="15" applyNumberFormat="1" applyFont="1" applyBorder="1" applyAlignment="1" applyProtection="1">
      <alignment horizontal="right" vertical="center"/>
      <protection/>
    </xf>
    <xf numFmtId="0" fontId="23" fillId="0" borderId="14" xfId="16" applyFont="1" applyFill="1" applyBorder="1" applyAlignment="1">
      <alignment vertical="center" wrapText="1"/>
      <protection/>
    </xf>
    <xf numFmtId="0" fontId="23" fillId="0" borderId="14" xfId="16" applyFont="1" applyFill="1" applyBorder="1" applyAlignment="1">
      <alignment wrapText="1"/>
      <protection/>
    </xf>
    <xf numFmtId="0" fontId="23" fillId="0" borderId="17" xfId="16" applyFont="1" applyFill="1" applyBorder="1" applyAlignment="1">
      <alignment vertical="top" wrapText="1"/>
      <protection/>
    </xf>
    <xf numFmtId="0" fontId="23" fillId="0" borderId="14" xfId="16" applyFont="1" applyFill="1" applyBorder="1" applyAlignment="1">
      <alignment vertical="top" wrapText="1"/>
      <protection/>
    </xf>
    <xf numFmtId="0" fontId="26" fillId="0" borderId="0" xfId="15" applyFont="1" applyAlignment="1">
      <alignment vertical="center"/>
      <protection/>
    </xf>
    <xf numFmtId="0" fontId="23" fillId="0" borderId="0" xfId="15" applyFont="1" applyAlignment="1">
      <alignment vertical="center"/>
      <protection/>
    </xf>
    <xf numFmtId="0" fontId="23" fillId="0" borderId="0" xfId="16" applyFont="1" applyFill="1" applyBorder="1" applyAlignment="1">
      <alignment horizontal="center" vertical="center"/>
      <protection/>
    </xf>
    <xf numFmtId="0" fontId="23" fillId="0" borderId="0" xfId="15" applyFont="1" applyAlignment="1">
      <alignment vertical="center" wrapText="1"/>
      <protection/>
    </xf>
    <xf numFmtId="3" fontId="23" fillId="0" borderId="0" xfId="15" applyNumberFormat="1" applyFont="1" applyBorder="1" applyAlignment="1">
      <alignment horizontal="center" vertical="center"/>
      <protection/>
    </xf>
    <xf numFmtId="3" fontId="23" fillId="0" borderId="0" xfId="15" applyNumberFormat="1" applyFont="1" applyBorder="1" applyAlignment="1" applyProtection="1">
      <alignment horizontal="center" vertical="center"/>
      <protection/>
    </xf>
    <xf numFmtId="1" fontId="23" fillId="0" borderId="0" xfId="15" applyNumberFormat="1" applyFont="1" applyBorder="1" applyAlignment="1">
      <alignment horizontal="center" vertical="center"/>
      <protection/>
    </xf>
    <xf numFmtId="1" fontId="23" fillId="0" borderId="0" xfId="15" applyNumberFormat="1" applyFont="1" applyBorder="1" applyAlignment="1" applyProtection="1">
      <alignment horizontal="center" vertical="center"/>
      <protection/>
    </xf>
    <xf numFmtId="3" fontId="25" fillId="0" borderId="0" xfId="15" applyNumberFormat="1" applyFont="1" applyFill="1" applyBorder="1" applyAlignment="1" quotePrefix="1">
      <alignment horizontal="center" vertical="center"/>
      <protection/>
    </xf>
    <xf numFmtId="3" fontId="25" fillId="0" borderId="0" xfId="15" applyNumberFormat="1" applyFont="1" applyFill="1" applyBorder="1" applyAlignment="1" applyProtection="1" quotePrefix="1">
      <alignment horizontal="center" vertical="center"/>
      <protection/>
    </xf>
    <xf numFmtId="3" fontId="26" fillId="0" borderId="0" xfId="15" applyNumberFormat="1" applyFont="1" applyBorder="1" applyAlignment="1" applyProtection="1">
      <alignment horizontal="right" vertical="center"/>
      <protection/>
    </xf>
    <xf numFmtId="3" fontId="23" fillId="0" borderId="0" xfId="15" applyNumberFormat="1" applyFont="1" applyBorder="1" applyAlignment="1" applyProtection="1">
      <alignment horizontal="right" vertical="center"/>
      <protection/>
    </xf>
    <xf numFmtId="0" fontId="23" fillId="0" borderId="0" xfId="15" applyFont="1" applyBorder="1" applyAlignment="1">
      <alignment vertical="center"/>
      <protection/>
    </xf>
    <xf numFmtId="0" fontId="23" fillId="0" borderId="0" xfId="15" applyFont="1" applyBorder="1" applyAlignment="1" applyProtection="1">
      <alignment vertical="center"/>
      <protection/>
    </xf>
    <xf numFmtId="3" fontId="26" fillId="0" borderId="12" xfId="15" applyNumberFormat="1" applyFont="1" applyBorder="1" applyAlignment="1" applyProtection="1">
      <alignment horizontal="right" vertical="center"/>
      <protection/>
    </xf>
    <xf numFmtId="0" fontId="26" fillId="0" borderId="18" xfId="15" applyFont="1" applyBorder="1" applyAlignment="1">
      <alignment horizontal="center" vertical="center"/>
      <protection/>
    </xf>
    <xf numFmtId="0" fontId="26" fillId="0" borderId="19" xfId="15" applyFont="1" applyBorder="1" applyAlignment="1">
      <alignment horizontal="center" vertical="center"/>
      <protection/>
    </xf>
    <xf numFmtId="0" fontId="23" fillId="0" borderId="20" xfId="16" applyFont="1" applyFill="1" applyBorder="1" applyAlignment="1">
      <alignment vertical="center" wrapText="1"/>
      <protection/>
    </xf>
    <xf numFmtId="0" fontId="23" fillId="0" borderId="21" xfId="16" applyFont="1" applyFill="1" applyBorder="1" applyAlignment="1">
      <alignment vertical="center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26" fillId="0" borderId="19" xfId="15" applyNumberFormat="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wrapText="1"/>
    </xf>
    <xf numFmtId="0" fontId="26" fillId="0" borderId="12" xfId="17" applyFont="1" applyFill="1" applyBorder="1" applyAlignment="1">
      <alignment horizontal="center" vertical="center" wrapText="1"/>
      <protection/>
    </xf>
    <xf numFmtId="0" fontId="23" fillId="0" borderId="12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3" fillId="0" borderId="22" xfId="16" applyNumberFormat="1" applyFont="1" applyFill="1" applyBorder="1" applyAlignment="1" quotePrefix="1">
      <alignment horizontal="right" vertical="center"/>
      <protection/>
    </xf>
    <xf numFmtId="191" fontId="23" fillId="0" borderId="22" xfId="16" applyNumberFormat="1" applyFont="1" applyFill="1" applyBorder="1" applyAlignment="1" quotePrefix="1">
      <alignment horizontal="right"/>
      <protection/>
    </xf>
    <xf numFmtId="191" fontId="23" fillId="0" borderId="23" xfId="16" applyNumberFormat="1" applyFont="1" applyFill="1" applyBorder="1" applyAlignment="1" quotePrefix="1">
      <alignment horizontal="right" vertical="center"/>
      <protection/>
    </xf>
    <xf numFmtId="191" fontId="23" fillId="0" borderId="24" xfId="16" applyNumberFormat="1" applyFont="1" applyFill="1" applyBorder="1" applyAlignment="1" quotePrefix="1">
      <alignment horizontal="right" vertical="center"/>
      <protection/>
    </xf>
    <xf numFmtId="191" fontId="23" fillId="0" borderId="25" xfId="16" applyNumberFormat="1" applyFont="1" applyFill="1" applyBorder="1" applyAlignment="1" quotePrefix="1">
      <alignment horizontal="right" vertical="top"/>
      <protection/>
    </xf>
    <xf numFmtId="191" fontId="23" fillId="0" borderId="22" xfId="16" applyNumberFormat="1" applyFont="1" applyFill="1" applyBorder="1" applyAlignment="1" quotePrefix="1">
      <alignment horizontal="right" vertical="top"/>
      <protection/>
    </xf>
    <xf numFmtId="0" fontId="23" fillId="0" borderId="12" xfId="16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wrapText="1"/>
    </xf>
    <xf numFmtId="3" fontId="0" fillId="0" borderId="0" xfId="0" applyNumberFormat="1" applyFill="1" applyAlignment="1">
      <alignment/>
    </xf>
    <xf numFmtId="3" fontId="12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28" xfId="0" applyFont="1" applyFill="1" applyBorder="1" applyAlignment="1" applyProtection="1">
      <alignment horizontal="left" wrapText="1" indent="2"/>
      <protection/>
    </xf>
    <xf numFmtId="0" fontId="34" fillId="0" borderId="29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31" fillId="0" borderId="1" xfId="0" applyFont="1" applyFill="1" applyBorder="1" applyAlignment="1" applyProtection="1">
      <alignment horizontal="left" wrapText="1"/>
      <protection/>
    </xf>
    <xf numFmtId="0" fontId="1" fillId="0" borderId="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right" wrapText="1"/>
    </xf>
    <xf numFmtId="0" fontId="5" fillId="0" borderId="28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34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3" fontId="26" fillId="0" borderId="18" xfId="15" applyNumberFormat="1" applyFont="1" applyBorder="1" applyAlignment="1">
      <alignment horizontal="center" vertical="center"/>
      <protection/>
    </xf>
    <xf numFmtId="49" fontId="23" fillId="0" borderId="37" xfId="16" applyNumberFormat="1" applyFont="1" applyFill="1" applyBorder="1" applyAlignment="1">
      <alignment horizontal="right" vertical="center"/>
      <protection/>
    </xf>
    <xf numFmtId="191" fontId="23" fillId="0" borderId="38" xfId="16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 indent="1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90" fontId="1" fillId="0" borderId="7" xfId="0" applyNumberFormat="1" applyFont="1" applyFill="1" applyBorder="1" applyAlignment="1" applyProtection="1" quotePrefix="1">
      <alignment horizontal="right"/>
      <protection/>
    </xf>
    <xf numFmtId="1" fontId="1" fillId="0" borderId="1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1" fontId="37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 quotePrefix="1">
      <alignment horizontal="left" wrapText="1" indent="1"/>
      <protection/>
    </xf>
    <xf numFmtId="0" fontId="9" fillId="0" borderId="1" xfId="0" applyFont="1" applyFill="1" applyBorder="1" applyAlignment="1" applyProtection="1" quotePrefix="1">
      <alignment horizontal="left"/>
      <protection/>
    </xf>
    <xf numFmtId="190" fontId="1" fillId="0" borderId="7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 applyProtection="1" quotePrefix="1">
      <alignment horizontal="left" wrapText="1"/>
      <protection/>
    </xf>
    <xf numFmtId="190" fontId="1" fillId="0" borderId="2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wrapText="1"/>
      <protection/>
    </xf>
    <xf numFmtId="190" fontId="1" fillId="0" borderId="33" xfId="0" applyNumberFormat="1" applyFont="1" applyFill="1" applyBorder="1" applyAlignment="1" applyProtection="1" quotePrefix="1">
      <alignment horizontal="right"/>
      <protection/>
    </xf>
    <xf numFmtId="1" fontId="5" fillId="0" borderId="29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31" fillId="0" borderId="28" xfId="0" applyFont="1" applyFill="1" applyBorder="1" applyAlignment="1" applyProtection="1">
      <alignment horizontal="center" wrapText="1"/>
      <protection/>
    </xf>
    <xf numFmtId="190" fontId="32" fillId="0" borderId="33" xfId="0" applyNumberFormat="1" applyFont="1" applyFill="1" applyBorder="1" applyAlignment="1" applyProtection="1" quotePrefix="1">
      <alignment horizontal="right"/>
      <protection/>
    </xf>
    <xf numFmtId="0" fontId="38" fillId="0" borderId="2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1" fillId="0" borderId="8" xfId="0" applyFont="1" applyFill="1" applyBorder="1" applyAlignment="1" applyProtection="1">
      <alignment horizontal="left" wrapText="1"/>
      <protection/>
    </xf>
    <xf numFmtId="190" fontId="32" fillId="0" borderId="6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Border="1" applyAlignment="1">
      <alignment horizontal="right"/>
    </xf>
    <xf numFmtId="2" fontId="40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32" fillId="0" borderId="1" xfId="0" applyFont="1" applyFill="1" applyBorder="1" applyAlignment="1" applyProtection="1" quotePrefix="1">
      <alignment horizontal="left" wrapText="1" indent="2"/>
      <protection/>
    </xf>
    <xf numFmtId="0" fontId="4" fillId="0" borderId="1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32" fillId="0" borderId="3" xfId="0" applyFont="1" applyFill="1" applyBorder="1" applyAlignment="1" applyProtection="1" quotePrefix="1">
      <alignment horizontal="left" wrapText="1" indent="2"/>
      <protection/>
    </xf>
    <xf numFmtId="190" fontId="32" fillId="0" borderId="4" xfId="0" applyNumberFormat="1" applyFont="1" applyFill="1" applyBorder="1" applyAlignment="1" applyProtection="1">
      <alignment horizontal="right"/>
      <protection/>
    </xf>
    <xf numFmtId="0" fontId="32" fillId="0" borderId="3" xfId="0" applyFont="1" applyBorder="1" applyAlignment="1">
      <alignment horizontal="right"/>
    </xf>
    <xf numFmtId="0" fontId="9" fillId="0" borderId="28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>
      <alignment horizontal="center"/>
    </xf>
    <xf numFmtId="1" fontId="31" fillId="0" borderId="29" xfId="0" applyNumberFormat="1" applyFont="1" applyBorder="1" applyAlignment="1">
      <alignment horizontal="right"/>
    </xf>
    <xf numFmtId="2" fontId="31" fillId="0" borderId="0" xfId="0" applyNumberFormat="1" applyFont="1" applyBorder="1" applyAlignment="1">
      <alignment/>
    </xf>
    <xf numFmtId="0" fontId="32" fillId="0" borderId="4" xfId="0" applyFont="1" applyFill="1" applyBorder="1" applyAlignment="1" applyProtection="1">
      <alignment horizontal="left" wrapText="1"/>
      <protection/>
    </xf>
    <xf numFmtId="2" fontId="7" fillId="0" borderId="28" xfId="0" applyNumberFormat="1" applyFont="1" applyFill="1" applyBorder="1" applyAlignment="1">
      <alignment vertical="center" wrapText="1"/>
    </xf>
    <xf numFmtId="2" fontId="1" fillId="0" borderId="39" xfId="0" applyNumberFormat="1" applyFont="1" applyFill="1" applyBorder="1" applyAlignment="1">
      <alignment vertical="center" wrapText="1"/>
    </xf>
    <xf numFmtId="0" fontId="1" fillId="0" borderId="39" xfId="0" applyFont="1" applyBorder="1" applyAlignment="1">
      <alignment/>
    </xf>
    <xf numFmtId="2" fontId="36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 applyProtection="1">
      <alignment horizontal="left" wrapText="1"/>
      <protection/>
    </xf>
    <xf numFmtId="0" fontId="36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right" vertical="center" wrapText="1"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6" fillId="0" borderId="29" xfId="16" applyFont="1" applyFill="1" applyBorder="1" applyAlignment="1" quotePrefix="1">
      <alignment horizontal="left" vertical="center"/>
      <protection/>
    </xf>
    <xf numFmtId="0" fontId="26" fillId="0" borderId="28" xfId="15" applyFont="1" applyFill="1" applyBorder="1" applyAlignment="1">
      <alignment horizontal="left" vertical="center"/>
      <protection/>
    </xf>
    <xf numFmtId="0" fontId="26" fillId="0" borderId="29" xfId="15" applyFont="1" applyFill="1" applyBorder="1" applyAlignment="1">
      <alignment horizontal="left" vertical="center"/>
      <protection/>
    </xf>
    <xf numFmtId="0" fontId="26" fillId="0" borderId="28" xfId="15" applyFont="1" applyFill="1" applyBorder="1" applyAlignment="1">
      <alignment horizontal="left"/>
      <protection/>
    </xf>
    <xf numFmtId="0" fontId="36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1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28" xfId="16" applyFont="1" applyFill="1" applyBorder="1" applyAlignment="1">
      <alignment vertical="center" wrapText="1"/>
      <protection/>
    </xf>
    <xf numFmtId="0" fontId="12" fillId="0" borderId="29" xfId="15" applyFont="1" applyBorder="1" applyAlignment="1">
      <alignment vertical="center" wrapText="1"/>
      <protection/>
    </xf>
    <xf numFmtId="0" fontId="26" fillId="0" borderId="28" xfId="16" applyFont="1" applyFill="1" applyBorder="1" applyAlignment="1">
      <alignment horizontal="left" vertical="center"/>
      <protection/>
    </xf>
    <xf numFmtId="0" fontId="26" fillId="0" borderId="29" xfId="16" applyFont="1" applyFill="1" applyBorder="1" applyAlignment="1">
      <alignment horizontal="left" vertical="center"/>
      <protection/>
    </xf>
    <xf numFmtId="0" fontId="26" fillId="0" borderId="29" xfId="15" applyFont="1" applyFill="1" applyBorder="1" applyAlignment="1">
      <alignment horizontal="left"/>
      <protection/>
    </xf>
    <xf numFmtId="0" fontId="26" fillId="0" borderId="28" xfId="15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workbookViewId="0" topLeftCell="A1">
      <selection activeCell="L2" sqref="L2"/>
    </sheetView>
  </sheetViews>
  <sheetFormatPr defaultColWidth="9.140625" defaultRowHeight="12.75"/>
  <cols>
    <col min="1" max="1" width="17.00390625" style="190" customWidth="1"/>
    <col min="2" max="7" width="9.140625" style="190" customWidth="1"/>
    <col min="8" max="8" width="10.140625" style="190" bestFit="1" customWidth="1"/>
    <col min="9" max="16384" width="9.140625" style="190" customWidth="1"/>
  </cols>
  <sheetData>
    <row r="2" spans="4:5" ht="18.75">
      <c r="D2" s="194" t="s">
        <v>184</v>
      </c>
      <c r="E2" s="194"/>
    </row>
    <row r="4" spans="2:9" ht="15.75">
      <c r="B4" s="290" t="s">
        <v>276</v>
      </c>
      <c r="C4" s="290"/>
      <c r="D4" s="290"/>
      <c r="E4" s="290"/>
      <c r="F4" s="290"/>
      <c r="G4" s="290"/>
      <c r="H4" s="290"/>
      <c r="I4" s="290"/>
    </row>
    <row r="6" spans="2:10" ht="48.75" customHeight="1">
      <c r="B6" s="288" t="s">
        <v>277</v>
      </c>
      <c r="C6" s="289"/>
      <c r="D6" s="289"/>
      <c r="E6" s="289"/>
      <c r="F6" s="289"/>
      <c r="G6" s="289"/>
      <c r="H6" s="289"/>
      <c r="I6" s="289"/>
      <c r="J6" s="289"/>
    </row>
    <row r="7" spans="2:10" ht="48.75" customHeight="1">
      <c r="B7" s="291" t="s">
        <v>269</v>
      </c>
      <c r="C7" s="291"/>
      <c r="D7" s="291"/>
      <c r="E7" s="291"/>
      <c r="F7" s="291"/>
      <c r="G7" s="291"/>
      <c r="H7" s="291"/>
      <c r="I7" s="291"/>
      <c r="J7" s="291"/>
    </row>
    <row r="8" spans="2:10" ht="32.25" customHeight="1">
      <c r="B8" s="291"/>
      <c r="C8" s="291"/>
      <c r="D8" s="291"/>
      <c r="E8" s="291"/>
      <c r="F8" s="291"/>
      <c r="G8" s="291"/>
      <c r="H8" s="291"/>
      <c r="I8" s="291"/>
      <c r="J8" s="291"/>
    </row>
    <row r="9" spans="2:10" ht="48.75" customHeight="1" hidden="1">
      <c r="B9" s="291"/>
      <c r="C9" s="291"/>
      <c r="D9" s="291"/>
      <c r="E9" s="291"/>
      <c r="F9" s="291"/>
      <c r="G9" s="291"/>
      <c r="H9" s="291"/>
      <c r="I9" s="291"/>
      <c r="J9" s="291"/>
    </row>
    <row r="10" spans="2:10" ht="24" customHeight="1">
      <c r="B10" s="192"/>
      <c r="C10" s="191"/>
      <c r="D10" s="191"/>
      <c r="E10" s="191"/>
      <c r="F10" s="191"/>
      <c r="G10" s="191"/>
      <c r="H10" s="191"/>
      <c r="I10" s="191"/>
      <c r="J10" s="191"/>
    </row>
    <row r="11" spans="2:8" ht="15.75">
      <c r="B11" s="190" t="s">
        <v>197</v>
      </c>
      <c r="H11" s="190" t="s">
        <v>39</v>
      </c>
    </row>
    <row r="12" spans="2:8" ht="15.75">
      <c r="B12" s="190" t="s">
        <v>198</v>
      </c>
      <c r="H12" s="190" t="s">
        <v>34</v>
      </c>
    </row>
    <row r="13" spans="2:8" ht="15.75">
      <c r="B13" s="190" t="s">
        <v>199</v>
      </c>
      <c r="H13" s="190" t="s">
        <v>158</v>
      </c>
    </row>
    <row r="14" spans="2:8" ht="15.75">
      <c r="B14" s="190" t="s">
        <v>200</v>
      </c>
      <c r="H14" s="190" t="s">
        <v>201</v>
      </c>
    </row>
    <row r="15" spans="2:10" ht="18" customHeight="1">
      <c r="B15" s="192"/>
      <c r="C15" s="191"/>
      <c r="D15" s="191"/>
      <c r="E15" s="191"/>
      <c r="F15" s="191"/>
      <c r="G15" s="191"/>
      <c r="H15" s="191"/>
      <c r="I15" s="191"/>
      <c r="J15" s="191"/>
    </row>
    <row r="16" spans="3:5" ht="18.75">
      <c r="C16" s="277"/>
      <c r="E16" s="194" t="s">
        <v>185</v>
      </c>
    </row>
    <row r="17" spans="3:5" ht="12" customHeight="1">
      <c r="C17" s="277"/>
      <c r="E17" s="194"/>
    </row>
    <row r="18" spans="1:10" ht="15.75">
      <c r="A18" s="309" t="s">
        <v>278</v>
      </c>
      <c r="B18" s="310"/>
      <c r="C18" s="310"/>
      <c r="D18" s="310"/>
      <c r="E18" s="310"/>
      <c r="F18" s="310"/>
      <c r="G18" s="310"/>
      <c r="H18" s="310"/>
      <c r="I18" s="310"/>
      <c r="J18" s="310"/>
    </row>
    <row r="19" spans="1:10" ht="15.75">
      <c r="A19" s="195"/>
      <c r="B19" s="278"/>
      <c r="C19" s="278"/>
      <c r="D19" s="278"/>
      <c r="E19" s="278"/>
      <c r="F19" s="278"/>
      <c r="G19" s="278"/>
      <c r="H19" s="278"/>
      <c r="I19" s="278"/>
      <c r="J19" s="278"/>
    </row>
    <row r="20" spans="1:3" ht="15.75">
      <c r="A20" s="167" t="s">
        <v>279</v>
      </c>
      <c r="B20" s="190" t="s">
        <v>186</v>
      </c>
      <c r="C20" s="277"/>
    </row>
    <row r="21" spans="2:8" ht="15.75">
      <c r="B21" s="189" t="s">
        <v>187</v>
      </c>
      <c r="C21" s="277" t="s">
        <v>188</v>
      </c>
      <c r="H21" s="193">
        <v>152539</v>
      </c>
    </row>
    <row r="22" spans="2:8" ht="15.75">
      <c r="B22" s="189" t="s">
        <v>187</v>
      </c>
      <c r="C22" s="277" t="s">
        <v>189</v>
      </c>
      <c r="H22" s="193"/>
    </row>
    <row r="23" spans="2:8" ht="15.75">
      <c r="B23" s="189" t="s">
        <v>187</v>
      </c>
      <c r="C23" s="277" t="s">
        <v>271</v>
      </c>
      <c r="H23" s="193">
        <v>23481</v>
      </c>
    </row>
    <row r="24" spans="2:8" ht="15.75">
      <c r="B24" s="189" t="s">
        <v>187</v>
      </c>
      <c r="C24" s="277" t="s">
        <v>273</v>
      </c>
      <c r="H24" s="193">
        <v>85618</v>
      </c>
    </row>
    <row r="25" spans="2:8" ht="15.75">
      <c r="B25" s="189" t="s">
        <v>187</v>
      </c>
      <c r="C25" s="277" t="s">
        <v>274</v>
      </c>
      <c r="H25" s="193">
        <v>-101800</v>
      </c>
    </row>
    <row r="26" spans="2:8" ht="15.75">
      <c r="B26" s="189"/>
      <c r="C26" s="277"/>
      <c r="H26" s="193"/>
    </row>
    <row r="27" spans="1:3" ht="15.75">
      <c r="A27" s="167" t="s">
        <v>280</v>
      </c>
      <c r="B27" s="190" t="s">
        <v>190</v>
      </c>
      <c r="C27" s="277"/>
    </row>
    <row r="28" spans="2:8" ht="15.75">
      <c r="B28" s="189" t="s">
        <v>187</v>
      </c>
      <c r="C28" s="277" t="s">
        <v>191</v>
      </c>
      <c r="H28" s="193">
        <v>5423</v>
      </c>
    </row>
    <row r="29" spans="2:8" ht="15.75">
      <c r="B29" s="189" t="s">
        <v>187</v>
      </c>
      <c r="C29" s="277" t="s">
        <v>192</v>
      </c>
      <c r="H29" s="193">
        <v>14748</v>
      </c>
    </row>
    <row r="30" spans="2:8" ht="15.75">
      <c r="B30" s="189" t="s">
        <v>187</v>
      </c>
      <c r="C30" s="277" t="s">
        <v>193</v>
      </c>
      <c r="H30" s="193">
        <v>182353</v>
      </c>
    </row>
    <row r="31" spans="2:8" ht="15.75">
      <c r="B31" s="189" t="s">
        <v>187</v>
      </c>
      <c r="C31" s="277" t="s">
        <v>189</v>
      </c>
      <c r="H31" s="193"/>
    </row>
    <row r="32" spans="2:8" ht="15.75">
      <c r="B32" s="189" t="s">
        <v>187</v>
      </c>
      <c r="C32" s="277" t="s">
        <v>272</v>
      </c>
      <c r="H32" s="193">
        <v>-691</v>
      </c>
    </row>
    <row r="33" spans="2:8" ht="15.75">
      <c r="B33" s="189" t="s">
        <v>187</v>
      </c>
      <c r="C33" s="277" t="s">
        <v>273</v>
      </c>
      <c r="H33" s="193">
        <v>91744</v>
      </c>
    </row>
    <row r="34" spans="2:8" ht="15.75">
      <c r="B34" s="189" t="s">
        <v>187</v>
      </c>
      <c r="C34" s="277" t="s">
        <v>274</v>
      </c>
      <c r="H34" s="190">
        <v>-211039</v>
      </c>
    </row>
    <row r="35" ht="15.75">
      <c r="C35" s="277"/>
    </row>
    <row r="36" spans="3:5" ht="18.75">
      <c r="C36" s="277"/>
      <c r="E36" s="194" t="s">
        <v>194</v>
      </c>
    </row>
    <row r="37" spans="1:10" ht="15.75" customHeight="1">
      <c r="A37" s="309" t="s">
        <v>275</v>
      </c>
      <c r="B37" s="309"/>
      <c r="C37" s="309"/>
      <c r="D37" s="309"/>
      <c r="E37" s="309"/>
      <c r="F37" s="309"/>
      <c r="G37" s="309"/>
      <c r="H37" s="309"/>
      <c r="I37" s="309"/>
      <c r="J37" s="309"/>
    </row>
    <row r="38" spans="3:5" ht="18.75">
      <c r="C38" s="277"/>
      <c r="E38" s="194"/>
    </row>
    <row r="39" spans="3:8" ht="18.75">
      <c r="C39" s="277" t="s">
        <v>195</v>
      </c>
      <c r="E39" s="194"/>
      <c r="H39" s="193">
        <v>159838</v>
      </c>
    </row>
    <row r="40" spans="3:8" ht="18.75">
      <c r="C40" s="277" t="s">
        <v>196</v>
      </c>
      <c r="E40" s="194"/>
      <c r="H40" s="193">
        <v>82538</v>
      </c>
    </row>
    <row r="41" spans="3:5" ht="18.75">
      <c r="C41" s="277"/>
      <c r="E41" s="194"/>
    </row>
    <row r="42" ht="7.5" customHeight="1"/>
    <row r="43" spans="1:2" ht="15.75">
      <c r="A43" s="1" t="s">
        <v>284</v>
      </c>
      <c r="B43" s="190"/>
    </row>
    <row r="44" spans="1:2" ht="15.75">
      <c r="A44" s="1" t="s">
        <v>157</v>
      </c>
      <c r="B44" s="190"/>
    </row>
  </sheetData>
  <sheetProtection password="B55E" sheet="1" objects="1" scenarios="1" selectLockedCells="1" selectUnlockedCells="1"/>
  <mergeCells count="5">
    <mergeCell ref="A37:J37"/>
    <mergeCell ref="B6:J6"/>
    <mergeCell ref="B4:I4"/>
    <mergeCell ref="B7:J9"/>
    <mergeCell ref="A18:J18"/>
  </mergeCells>
  <printOptions/>
  <pageMargins left="0.75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0"/>
  <sheetViews>
    <sheetView workbookViewId="0" topLeftCell="A1">
      <pane ySplit="1" topLeftCell="BM2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2" max="2" width="3.7109375" style="0" customWidth="1"/>
    <col min="3" max="3" width="44.7109375" style="0" customWidth="1"/>
    <col min="4" max="4" width="9.28125" style="0" customWidth="1"/>
    <col min="5" max="6" width="12.8515625" style="0" customWidth="1"/>
  </cols>
  <sheetData>
    <row r="1" spans="4:8" ht="20.25">
      <c r="D1" s="18"/>
      <c r="E1" s="292" t="s">
        <v>39</v>
      </c>
      <c r="F1" s="293"/>
      <c r="G1" s="283"/>
      <c r="H1" s="283"/>
    </row>
    <row r="2" spans="3:7" s="19" customFormat="1" ht="22.5">
      <c r="C2" s="294" t="s">
        <v>202</v>
      </c>
      <c r="D2" s="295"/>
      <c r="E2" s="295"/>
      <c r="F2" s="295"/>
      <c r="G2" s="295"/>
    </row>
    <row r="3" spans="3:7" s="19" customFormat="1" ht="22.5" customHeight="1">
      <c r="C3" s="294" t="s">
        <v>109</v>
      </c>
      <c r="D3" s="295"/>
      <c r="E3" s="295"/>
      <c r="F3" s="295"/>
      <c r="G3" s="295"/>
    </row>
    <row r="4" spans="3:7" s="19" customFormat="1" ht="22.5">
      <c r="C4" s="296" t="s">
        <v>281</v>
      </c>
      <c r="D4" s="295"/>
      <c r="E4" s="295"/>
      <c r="F4" s="295"/>
      <c r="G4" s="295"/>
    </row>
    <row r="5" spans="3:6" s="19" customFormat="1" ht="23.25">
      <c r="C5" s="54"/>
      <c r="D5" s="55"/>
      <c r="E5" s="56"/>
      <c r="F5" s="56"/>
    </row>
    <row r="6" spans="3:6" s="19" customFormat="1" ht="23.25">
      <c r="C6" s="54"/>
      <c r="D6" s="55"/>
      <c r="E6" s="56"/>
      <c r="F6" s="56"/>
    </row>
    <row r="7" spans="3:6" s="19" customFormat="1" ht="23.25">
      <c r="C7" s="54"/>
      <c r="D7" s="55"/>
      <c r="E7" s="56"/>
      <c r="F7" s="56"/>
    </row>
    <row r="8" spans="3:6" s="19" customFormat="1" ht="15.75">
      <c r="C8" s="20"/>
      <c r="D8" s="21"/>
      <c r="E8" s="21"/>
      <c r="F8" s="21"/>
    </row>
    <row r="9" spans="3:6" ht="39" customHeight="1">
      <c r="C9" s="22" t="s">
        <v>40</v>
      </c>
      <c r="D9" s="23" t="s">
        <v>41</v>
      </c>
      <c r="E9" s="23" t="s">
        <v>270</v>
      </c>
      <c r="F9" s="23" t="s">
        <v>204</v>
      </c>
    </row>
    <row r="10" spans="3:6" s="24" customFormat="1" ht="12">
      <c r="C10" s="25">
        <v>1</v>
      </c>
      <c r="D10" s="26">
        <v>2</v>
      </c>
      <c r="E10" s="26">
        <v>3</v>
      </c>
      <c r="F10" s="26">
        <v>3</v>
      </c>
    </row>
    <row r="11" spans="3:6" s="64" customFormat="1" ht="15">
      <c r="C11" s="27" t="s">
        <v>42</v>
      </c>
      <c r="D11" s="28"/>
      <c r="E11" s="49"/>
      <c r="F11" s="49"/>
    </row>
    <row r="12" spans="3:6" s="64" customFormat="1" ht="12.75">
      <c r="C12" s="29" t="s">
        <v>43</v>
      </c>
      <c r="D12" s="30"/>
      <c r="E12" s="31">
        <f>E13+E21</f>
        <v>369481</v>
      </c>
      <c r="F12" s="31">
        <f>F13+F21</f>
        <v>20171</v>
      </c>
    </row>
    <row r="13" spans="3:6" s="64" customFormat="1" ht="12.75">
      <c r="C13" s="29" t="s">
        <v>44</v>
      </c>
      <c r="D13" s="38"/>
      <c r="E13" s="32">
        <f>E14+E16+E20</f>
        <v>126835</v>
      </c>
      <c r="F13" s="32">
        <f>F14+F16+F20</f>
        <v>5423</v>
      </c>
    </row>
    <row r="14" spans="3:6" s="64" customFormat="1" ht="16.5" customHeight="1">
      <c r="C14" s="29" t="s">
        <v>45</v>
      </c>
      <c r="D14" s="23" t="s">
        <v>33</v>
      </c>
      <c r="E14" s="32">
        <f>E15</f>
        <v>4300</v>
      </c>
      <c r="F14" s="32">
        <f>F15</f>
        <v>1194</v>
      </c>
    </row>
    <row r="15" spans="3:6" s="64" customFormat="1" ht="15" customHeight="1">
      <c r="C15" s="9" t="s">
        <v>46</v>
      </c>
      <c r="D15" s="38" t="s">
        <v>47</v>
      </c>
      <c r="E15" s="33">
        <v>4300</v>
      </c>
      <c r="F15" s="33">
        <v>1194</v>
      </c>
    </row>
    <row r="16" spans="3:6" s="64" customFormat="1" ht="12.75">
      <c r="C16" s="29" t="s">
        <v>48</v>
      </c>
      <c r="D16" s="23" t="s">
        <v>49</v>
      </c>
      <c r="E16" s="32">
        <f>E17+E18+E19</f>
        <v>122535</v>
      </c>
      <c r="F16" s="32">
        <f>F17+F18+F19</f>
        <v>4229</v>
      </c>
    </row>
    <row r="17" spans="3:6" s="64" customFormat="1" ht="12.75">
      <c r="C17" s="9" t="s">
        <v>50</v>
      </c>
      <c r="D17" s="38" t="s">
        <v>51</v>
      </c>
      <c r="E17" s="3">
        <v>30000</v>
      </c>
      <c r="F17" s="3">
        <v>1145</v>
      </c>
    </row>
    <row r="18" spans="3:6" s="64" customFormat="1" ht="12.75">
      <c r="C18" s="9" t="s">
        <v>52</v>
      </c>
      <c r="D18" s="38" t="s">
        <v>53</v>
      </c>
      <c r="E18" s="3">
        <v>20000</v>
      </c>
      <c r="F18" s="3">
        <v>1626</v>
      </c>
    </row>
    <row r="19" spans="3:6" s="64" customFormat="1" ht="12.75">
      <c r="C19" s="9" t="s">
        <v>54</v>
      </c>
      <c r="D19" s="38" t="s">
        <v>55</v>
      </c>
      <c r="E19" s="3">
        <v>72535</v>
      </c>
      <c r="F19" s="3">
        <v>1458</v>
      </c>
    </row>
    <row r="20" spans="3:6" s="64" customFormat="1" ht="12.75">
      <c r="C20" s="29" t="s">
        <v>56</v>
      </c>
      <c r="D20" s="23" t="s">
        <v>57</v>
      </c>
      <c r="E20" s="4">
        <v>0</v>
      </c>
      <c r="F20" s="4">
        <v>0</v>
      </c>
    </row>
    <row r="21" spans="3:6" s="64" customFormat="1" ht="12.75">
      <c r="C21" s="29" t="s">
        <v>58</v>
      </c>
      <c r="D21" s="23"/>
      <c r="E21" s="32">
        <f>E22+E29+E40+E41</f>
        <v>242646</v>
      </c>
      <c r="F21" s="32">
        <f>F22+F29+F40+F41</f>
        <v>14748</v>
      </c>
    </row>
    <row r="22" spans="3:6" s="64" customFormat="1" ht="12.75">
      <c r="C22" s="29" t="s">
        <v>59</v>
      </c>
      <c r="D22" s="23" t="s">
        <v>60</v>
      </c>
      <c r="E22" s="34">
        <f>E23+E24+E25+E26+E27+E28</f>
        <v>69587</v>
      </c>
      <c r="F22" s="34">
        <f>F23+F24+F25+F26+F27+F28</f>
        <v>1733</v>
      </c>
    </row>
    <row r="23" spans="3:6" s="64" customFormat="1" ht="12.75">
      <c r="C23" s="9" t="s">
        <v>61</v>
      </c>
      <c r="D23" s="38" t="s">
        <v>62</v>
      </c>
      <c r="E23" s="3">
        <v>20000</v>
      </c>
      <c r="F23" s="3">
        <v>616</v>
      </c>
    </row>
    <row r="24" spans="3:6" s="64" customFormat="1" ht="12.75">
      <c r="C24" s="9" t="s">
        <v>63</v>
      </c>
      <c r="D24" s="38" t="s">
        <v>64</v>
      </c>
      <c r="E24" s="3">
        <v>17800</v>
      </c>
      <c r="F24" s="3">
        <v>1115</v>
      </c>
    </row>
    <row r="25" spans="3:6" s="64" customFormat="1" ht="12.75">
      <c r="C25" s="9" t="s">
        <v>65</v>
      </c>
      <c r="D25" s="38" t="s">
        <v>66</v>
      </c>
      <c r="E25" s="3">
        <v>30287</v>
      </c>
      <c r="F25" s="3">
        <v>0</v>
      </c>
    </row>
    <row r="26" spans="3:6" s="64" customFormat="1" ht="12.75">
      <c r="C26" s="9" t="s">
        <v>67</v>
      </c>
      <c r="D26" s="38" t="s">
        <v>68</v>
      </c>
      <c r="E26" s="3">
        <v>1000</v>
      </c>
      <c r="F26" s="3">
        <v>0</v>
      </c>
    </row>
    <row r="27" spans="3:6" s="64" customFormat="1" ht="12.75" customHeight="1">
      <c r="C27" s="9" t="s">
        <v>69</v>
      </c>
      <c r="D27" s="38" t="s">
        <v>70</v>
      </c>
      <c r="E27" s="3">
        <v>500</v>
      </c>
      <c r="F27" s="3">
        <v>2</v>
      </c>
    </row>
    <row r="28" spans="3:6" s="64" customFormat="1" ht="12.75" hidden="1">
      <c r="C28" s="9" t="s">
        <v>71</v>
      </c>
      <c r="D28" s="38" t="s">
        <v>72</v>
      </c>
      <c r="E28" s="3">
        <v>0</v>
      </c>
      <c r="F28" s="3">
        <v>0</v>
      </c>
    </row>
    <row r="29" spans="3:6" s="64" customFormat="1" ht="12.75">
      <c r="C29" s="29" t="s">
        <v>73</v>
      </c>
      <c r="D29" s="23" t="s">
        <v>74</v>
      </c>
      <c r="E29" s="32">
        <f>E30+E31+E32+E33+E34+E35+E36+E37+E38+E39</f>
        <v>164059</v>
      </c>
      <c r="F29" s="32">
        <f>F30+F31+F32+F33+F34+F35+F36+F37+F38+F39</f>
        <v>12012</v>
      </c>
    </row>
    <row r="30" spans="3:6" s="64" customFormat="1" ht="12" customHeight="1">
      <c r="C30" s="9" t="s">
        <v>75</v>
      </c>
      <c r="D30" s="38" t="s">
        <v>76</v>
      </c>
      <c r="E30" s="3">
        <v>12000</v>
      </c>
      <c r="F30" s="3">
        <v>1172</v>
      </c>
    </row>
    <row r="31" spans="3:6" s="64" customFormat="1" ht="0.75" customHeight="1" hidden="1">
      <c r="C31" s="9" t="s">
        <v>77</v>
      </c>
      <c r="D31" s="38" t="s">
        <v>78</v>
      </c>
      <c r="E31" s="3">
        <v>0</v>
      </c>
      <c r="F31" s="3">
        <v>0</v>
      </c>
    </row>
    <row r="32" spans="3:6" s="64" customFormat="1" ht="12.75">
      <c r="C32" s="9" t="s">
        <v>79</v>
      </c>
      <c r="D32" s="38" t="s">
        <v>80</v>
      </c>
      <c r="E32" s="3">
        <v>55000</v>
      </c>
      <c r="F32" s="3">
        <v>6711</v>
      </c>
    </row>
    <row r="33" spans="3:6" s="64" customFormat="1" ht="12.75">
      <c r="C33" s="9" t="s">
        <v>81</v>
      </c>
      <c r="D33" s="38" t="s">
        <v>82</v>
      </c>
      <c r="E33" s="3">
        <v>2500</v>
      </c>
      <c r="F33" s="3">
        <v>116</v>
      </c>
    </row>
    <row r="34" spans="3:6" s="64" customFormat="1" ht="12" customHeight="1">
      <c r="C34" s="9" t="s">
        <v>83</v>
      </c>
      <c r="D34" s="38" t="s">
        <v>84</v>
      </c>
      <c r="E34" s="3">
        <v>53000</v>
      </c>
      <c r="F34" s="3">
        <v>1775</v>
      </c>
    </row>
    <row r="35" spans="3:6" s="64" customFormat="1" ht="12.75" hidden="1">
      <c r="C35" s="9" t="s">
        <v>85</v>
      </c>
      <c r="D35" s="38" t="s">
        <v>86</v>
      </c>
      <c r="E35" s="3">
        <v>0</v>
      </c>
      <c r="F35" s="3">
        <v>0</v>
      </c>
    </row>
    <row r="36" spans="3:6" s="64" customFormat="1" ht="12.75">
      <c r="C36" s="9" t="s">
        <v>87</v>
      </c>
      <c r="D36" s="38" t="s">
        <v>88</v>
      </c>
      <c r="E36" s="3">
        <v>5500</v>
      </c>
      <c r="F36" s="3">
        <v>351</v>
      </c>
    </row>
    <row r="37" spans="3:6" s="64" customFormat="1" ht="14.25" customHeight="1">
      <c r="C37" s="9" t="s">
        <v>89</v>
      </c>
      <c r="D37" s="38" t="s">
        <v>90</v>
      </c>
      <c r="E37" s="3">
        <v>35759</v>
      </c>
      <c r="F37" s="3">
        <v>1887</v>
      </c>
    </row>
    <row r="38" spans="3:6" s="64" customFormat="1" ht="1.5" customHeight="1" hidden="1">
      <c r="C38" s="9" t="s">
        <v>91</v>
      </c>
      <c r="D38" s="38" t="s">
        <v>92</v>
      </c>
      <c r="E38" s="3">
        <v>0</v>
      </c>
      <c r="F38" s="3">
        <v>0</v>
      </c>
    </row>
    <row r="39" spans="3:6" s="64" customFormat="1" ht="12.75">
      <c r="C39" s="9" t="s">
        <v>127</v>
      </c>
      <c r="D39" s="38" t="s">
        <v>93</v>
      </c>
      <c r="E39" s="3">
        <v>300</v>
      </c>
      <c r="F39" s="3">
        <v>0</v>
      </c>
    </row>
    <row r="40" spans="3:6" s="64" customFormat="1" ht="12.75">
      <c r="C40" s="29" t="s">
        <v>94</v>
      </c>
      <c r="D40" s="23" t="s">
        <v>95</v>
      </c>
      <c r="E40" s="4">
        <v>4500</v>
      </c>
      <c r="F40" s="4">
        <v>859</v>
      </c>
    </row>
    <row r="41" spans="3:6" s="64" customFormat="1" ht="12.75">
      <c r="C41" s="29" t="s">
        <v>96</v>
      </c>
      <c r="D41" s="23" t="s">
        <v>97</v>
      </c>
      <c r="E41" s="4">
        <v>4500</v>
      </c>
      <c r="F41" s="4">
        <v>144</v>
      </c>
    </row>
    <row r="42" spans="3:6" s="64" customFormat="1" ht="12.75" customHeight="1">
      <c r="C42" s="27"/>
      <c r="D42" s="35"/>
      <c r="E42" s="51"/>
      <c r="F42" s="51"/>
    </row>
    <row r="43" spans="3:6" s="64" customFormat="1" ht="12.75">
      <c r="C43" s="36" t="s">
        <v>98</v>
      </c>
      <c r="D43" s="37" t="s">
        <v>99</v>
      </c>
      <c r="E43" s="31">
        <f>E45+E46+E44</f>
        <v>2067186</v>
      </c>
      <c r="F43" s="31">
        <f>F45+F46+F44</f>
        <v>334892</v>
      </c>
    </row>
    <row r="44" spans="3:6" s="64" customFormat="1" ht="12.75">
      <c r="C44" s="9" t="s">
        <v>214</v>
      </c>
      <c r="D44" s="38" t="s">
        <v>100</v>
      </c>
      <c r="E44" s="3">
        <v>1525386</v>
      </c>
      <c r="F44" s="3">
        <v>152539</v>
      </c>
    </row>
    <row r="45" spans="3:6" s="64" customFormat="1" ht="12.75">
      <c r="C45" s="9" t="s">
        <v>216</v>
      </c>
      <c r="D45" s="38" t="s">
        <v>101</v>
      </c>
      <c r="E45" s="39">
        <v>374600</v>
      </c>
      <c r="F45" s="39">
        <v>182353</v>
      </c>
    </row>
    <row r="46" spans="3:6" s="64" customFormat="1" ht="12.75">
      <c r="C46" s="9" t="s">
        <v>215</v>
      </c>
      <c r="D46" s="38" t="s">
        <v>102</v>
      </c>
      <c r="E46" s="39">
        <v>167200</v>
      </c>
      <c r="F46" s="39"/>
    </row>
    <row r="47" spans="3:6" s="64" customFormat="1" ht="13.5" thickBot="1">
      <c r="C47" s="197"/>
      <c r="D47" s="198"/>
      <c r="E47" s="199"/>
      <c r="F47" s="199"/>
    </row>
    <row r="48" spans="3:6" s="59" customFormat="1" ht="13.5" thickBot="1">
      <c r="C48" s="203" t="s">
        <v>205</v>
      </c>
      <c r="D48" s="204" t="s">
        <v>207</v>
      </c>
      <c r="E48" s="205">
        <f>E50+E51+E49</f>
        <v>23481</v>
      </c>
      <c r="F48" s="206">
        <f>F50+F51+F49</f>
        <v>22790</v>
      </c>
    </row>
    <row r="49" spans="3:6" s="64" customFormat="1" ht="12.75">
      <c r="C49" s="200" t="s">
        <v>206</v>
      </c>
      <c r="D49" s="201" t="s">
        <v>210</v>
      </c>
      <c r="E49" s="202"/>
      <c r="F49" s="202"/>
    </row>
    <row r="50" spans="3:6" s="64" customFormat="1" ht="12.75">
      <c r="C50" s="50" t="s">
        <v>209</v>
      </c>
      <c r="D50" s="46" t="s">
        <v>211</v>
      </c>
      <c r="E50" s="196"/>
      <c r="F50" s="196">
        <v>-691</v>
      </c>
    </row>
    <row r="51" spans="3:6" s="64" customFormat="1" ht="12.75">
      <c r="C51" s="50" t="s">
        <v>208</v>
      </c>
      <c r="D51" s="46" t="s">
        <v>212</v>
      </c>
      <c r="E51" s="196">
        <v>23481</v>
      </c>
      <c r="F51" s="196">
        <v>23481</v>
      </c>
    </row>
    <row r="52" spans="3:6" s="64" customFormat="1" ht="13.5" thickBot="1">
      <c r="C52" s="197"/>
      <c r="D52" s="198"/>
      <c r="E52" s="199"/>
      <c r="F52" s="199"/>
    </row>
    <row r="53" spans="3:6" s="64" customFormat="1" ht="13.5" thickBot="1">
      <c r="C53" s="210" t="s">
        <v>213</v>
      </c>
      <c r="D53" s="211" t="s">
        <v>219</v>
      </c>
      <c r="E53" s="212">
        <f>E56</f>
        <v>177362</v>
      </c>
      <c r="F53" s="213">
        <f>F56+F57</f>
        <v>-135477</v>
      </c>
    </row>
    <row r="54" spans="3:6" s="64" customFormat="1" ht="0.75" customHeight="1" hidden="1">
      <c r="C54" s="36" t="s">
        <v>103</v>
      </c>
      <c r="D54" s="37" t="s">
        <v>104</v>
      </c>
      <c r="E54" s="40">
        <v>0</v>
      </c>
      <c r="F54" s="40">
        <v>0</v>
      </c>
    </row>
    <row r="55" spans="3:6" s="64" customFormat="1" ht="12.75" hidden="1">
      <c r="C55" s="29" t="s">
        <v>105</v>
      </c>
      <c r="D55" s="23" t="s">
        <v>106</v>
      </c>
      <c r="E55" s="41">
        <v>0</v>
      </c>
      <c r="F55" s="41">
        <v>0</v>
      </c>
    </row>
    <row r="56" spans="3:6" s="64" customFormat="1" ht="12.75">
      <c r="C56" s="171" t="s">
        <v>218</v>
      </c>
      <c r="D56" s="38">
        <v>9501</v>
      </c>
      <c r="E56" s="42">
        <v>177362</v>
      </c>
      <c r="F56" s="42">
        <v>177362</v>
      </c>
    </row>
    <row r="57" spans="3:6" s="64" customFormat="1" ht="12.75">
      <c r="C57" s="209" t="s">
        <v>217</v>
      </c>
      <c r="D57" s="38">
        <v>9507</v>
      </c>
      <c r="E57" s="208"/>
      <c r="F57" s="208">
        <v>-312839</v>
      </c>
    </row>
    <row r="58" spans="3:6" s="64" customFormat="1" ht="12.75">
      <c r="C58" s="207"/>
      <c r="D58" s="46"/>
      <c r="E58" s="208"/>
      <c r="F58" s="208"/>
    </row>
    <row r="59" spans="3:6" s="64" customFormat="1" ht="14.25" customHeight="1">
      <c r="C59" s="50"/>
      <c r="D59" s="46"/>
      <c r="E59" s="49"/>
      <c r="F59" s="49"/>
    </row>
    <row r="60" spans="3:6" s="64" customFormat="1" ht="12.75">
      <c r="C60" s="43" t="s">
        <v>220</v>
      </c>
      <c r="D60" s="44"/>
      <c r="E60" s="45">
        <f>E53+E43+E12</f>
        <v>2614029</v>
      </c>
      <c r="F60" s="45">
        <f>F53+F43+F12+F48</f>
        <v>242376</v>
      </c>
    </row>
    <row r="61" spans="3:6" s="64" customFormat="1" ht="14.25" customHeight="1">
      <c r="C61" s="27"/>
      <c r="D61" s="46"/>
      <c r="E61" s="49"/>
      <c r="F61" s="49"/>
    </row>
    <row r="62" spans="3:6" s="64" customFormat="1" ht="14.25" customHeight="1">
      <c r="C62" s="65"/>
      <c r="D62" s="52"/>
      <c r="E62" s="53"/>
      <c r="F62" s="53"/>
    </row>
    <row r="63" spans="3:6" s="64" customFormat="1" ht="14.25" customHeight="1">
      <c r="C63" s="65"/>
      <c r="D63" s="52"/>
      <c r="E63" s="53"/>
      <c r="F63" s="53"/>
    </row>
    <row r="64" spans="3:6" s="64" customFormat="1" ht="14.25" customHeight="1">
      <c r="C64" s="65"/>
      <c r="D64" s="52"/>
      <c r="E64" s="53"/>
      <c r="F64" s="53"/>
    </row>
    <row r="65" s="64" customFormat="1" ht="12.75">
      <c r="C65" s="8"/>
    </row>
    <row r="66" spans="2:9" s="64" customFormat="1" ht="12.75">
      <c r="B66" s="8" t="s">
        <v>110</v>
      </c>
      <c r="H66" s="7"/>
      <c r="I66" s="6"/>
    </row>
    <row r="67" spans="2:9" s="64" customFormat="1" ht="12.75">
      <c r="B67" s="8" t="s">
        <v>123</v>
      </c>
      <c r="C67" s="66"/>
      <c r="D67" s="67"/>
      <c r="E67" s="67"/>
      <c r="F67" s="67"/>
      <c r="G67" s="67"/>
      <c r="H67" s="7"/>
      <c r="I67" s="6"/>
    </row>
    <row r="68" s="64" customFormat="1" ht="12.75"/>
    <row r="69" s="64" customFormat="1" ht="12.75"/>
    <row r="70" s="64" customFormat="1" ht="12.75">
      <c r="B70" s="8"/>
    </row>
    <row r="71" s="64" customFormat="1" ht="12.75"/>
    <row r="72" s="64" customFormat="1" ht="12.75"/>
    <row r="73" s="64" customFormat="1" ht="12.75">
      <c r="C73" s="2"/>
    </row>
    <row r="74" s="64" customFormat="1" ht="12.75">
      <c r="C74" s="47"/>
    </row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7" ht="13.5">
      <c r="C97" s="1" t="s">
        <v>107</v>
      </c>
    </row>
    <row r="98" ht="13.5">
      <c r="C98" s="1" t="s">
        <v>108</v>
      </c>
    </row>
    <row r="99" ht="13.5">
      <c r="C99" s="1"/>
    </row>
    <row r="100" ht="12.75">
      <c r="C100" s="48"/>
    </row>
  </sheetData>
  <sheetProtection password="B55E" sheet="1" objects="1" scenarios="1" selectLockedCells="1" selectUnlockedCells="1"/>
  <mergeCells count="4">
    <mergeCell ref="E1:F1"/>
    <mergeCell ref="C2:G2"/>
    <mergeCell ref="C3:G3"/>
    <mergeCell ref="C4:G4"/>
  </mergeCells>
  <printOptions/>
  <pageMargins left="1.32" right="0.75" top="0.82" bottom="0.21" header="0.73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pane ySplit="10" topLeftCell="BM11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8.8515625" style="0" customWidth="1"/>
    <col min="2" max="2" width="64.8515625" style="0" customWidth="1"/>
    <col min="3" max="3" width="11.8515625" style="0" bestFit="1" customWidth="1"/>
    <col min="4" max="5" width="14.8515625" style="0" customWidth="1"/>
    <col min="6" max="6" width="10.140625" style="0" bestFit="1" customWidth="1"/>
  </cols>
  <sheetData>
    <row r="1" spans="1:5" ht="12.75" customHeight="1">
      <c r="A1" s="10"/>
      <c r="B1" s="10"/>
      <c r="C1" s="292" t="s">
        <v>34</v>
      </c>
      <c r="D1" s="299"/>
      <c r="E1" s="299"/>
    </row>
    <row r="3" spans="2:4" ht="23.25">
      <c r="B3" s="300" t="s">
        <v>202</v>
      </c>
      <c r="C3" s="301"/>
      <c r="D3" s="301"/>
    </row>
    <row r="4" spans="1:4" ht="23.25">
      <c r="A4" s="12"/>
      <c r="B4" s="300" t="s">
        <v>152</v>
      </c>
      <c r="C4" s="301"/>
      <c r="D4" s="301"/>
    </row>
    <row r="5" spans="1:4" ht="23.25">
      <c r="A5" s="12"/>
      <c r="B5" s="300" t="s">
        <v>226</v>
      </c>
      <c r="C5" s="301"/>
      <c r="D5" s="301"/>
    </row>
    <row r="7" spans="2:5" ht="15.75">
      <c r="B7" s="13"/>
      <c r="C7" s="14"/>
      <c r="D7" s="297" t="s">
        <v>35</v>
      </c>
      <c r="E7" s="297" t="s">
        <v>35</v>
      </c>
    </row>
    <row r="8" spans="2:5" ht="12.75">
      <c r="B8" s="15" t="s">
        <v>36</v>
      </c>
      <c r="C8" s="16"/>
      <c r="D8" s="298"/>
      <c r="E8" s="298"/>
    </row>
    <row r="9" spans="2:5" ht="25.5">
      <c r="B9" s="17" t="s">
        <v>125</v>
      </c>
      <c r="C9" s="73" t="s">
        <v>17</v>
      </c>
      <c r="D9" s="23" t="s">
        <v>270</v>
      </c>
      <c r="E9" s="71" t="s">
        <v>203</v>
      </c>
    </row>
    <row r="10" spans="2:5" ht="13.5" thickBot="1">
      <c r="B10" s="58">
        <v>1</v>
      </c>
      <c r="C10" s="72">
        <v>2</v>
      </c>
      <c r="D10" s="57">
        <v>3</v>
      </c>
      <c r="E10" s="57">
        <v>3</v>
      </c>
    </row>
    <row r="11" spans="2:5" s="159" customFormat="1" ht="13.5" thickBot="1">
      <c r="B11" s="160" t="s">
        <v>28</v>
      </c>
      <c r="C11" s="161" t="s">
        <v>17</v>
      </c>
      <c r="D11" s="164">
        <f>D12+D13</f>
        <v>651366</v>
      </c>
      <c r="E11" s="164">
        <f>E12+E13</f>
        <v>68267</v>
      </c>
    </row>
    <row r="12" spans="1:5" s="67" customFormat="1" ht="12.75">
      <c r="A12" s="11"/>
      <c r="B12" s="134" t="s">
        <v>18</v>
      </c>
      <c r="C12" s="135"/>
      <c r="D12" s="136">
        <v>603766</v>
      </c>
      <c r="E12" s="136">
        <v>68267</v>
      </c>
    </row>
    <row r="13" spans="1:5" s="64" customFormat="1" ht="13.5" thickBot="1">
      <c r="A13" s="67"/>
      <c r="B13" s="137" t="s">
        <v>119</v>
      </c>
      <c r="C13" s="138"/>
      <c r="D13" s="139">
        <v>47600</v>
      </c>
      <c r="E13" s="139"/>
    </row>
    <row r="14" spans="2:5" s="159" customFormat="1" ht="13.5" thickBot="1">
      <c r="B14" s="166" t="s">
        <v>29</v>
      </c>
      <c r="C14" s="161" t="s">
        <v>17</v>
      </c>
      <c r="D14" s="164">
        <f>D15+D16+D17</f>
        <v>81752</v>
      </c>
      <c r="E14" s="164">
        <f>E15+E16+E17</f>
        <v>4996</v>
      </c>
    </row>
    <row r="15" spans="2:5" s="64" customFormat="1" ht="12.75">
      <c r="B15" s="134" t="s">
        <v>183</v>
      </c>
      <c r="C15" s="135"/>
      <c r="D15" s="136">
        <v>60467</v>
      </c>
      <c r="E15" s="136">
        <v>4027</v>
      </c>
    </row>
    <row r="16" spans="2:5" s="64" customFormat="1" ht="12.75">
      <c r="B16" s="137" t="s">
        <v>120</v>
      </c>
      <c r="C16" s="140"/>
      <c r="D16" s="139">
        <v>18399</v>
      </c>
      <c r="E16" s="139">
        <v>969</v>
      </c>
    </row>
    <row r="17" spans="2:5" s="64" customFormat="1" ht="13.5" thickBot="1">
      <c r="B17" s="137" t="s">
        <v>30</v>
      </c>
      <c r="C17" s="138"/>
      <c r="D17" s="139">
        <v>2886</v>
      </c>
      <c r="E17" s="139"/>
    </row>
    <row r="18" spans="2:6" s="159" customFormat="1" ht="13.5" thickBot="1">
      <c r="B18" s="160" t="s">
        <v>31</v>
      </c>
      <c r="C18" s="161" t="s">
        <v>17</v>
      </c>
      <c r="D18" s="164">
        <f>D19+D20+D21</f>
        <v>1171748</v>
      </c>
      <c r="E18" s="164">
        <f>E19+E20+E21</f>
        <v>104810</v>
      </c>
      <c r="F18" s="163"/>
    </row>
    <row r="19" spans="2:6" s="64" customFormat="1" ht="12.75">
      <c r="B19" s="141" t="s">
        <v>32</v>
      </c>
      <c r="C19" s="142"/>
      <c r="D19" s="143">
        <v>396085</v>
      </c>
      <c r="E19" s="143">
        <v>32026</v>
      </c>
      <c r="F19" s="144"/>
    </row>
    <row r="20" spans="2:6" s="64" customFormat="1" ht="12.75">
      <c r="B20" s="145" t="s">
        <v>159</v>
      </c>
      <c r="C20" s="146"/>
      <c r="D20" s="143">
        <v>750948</v>
      </c>
      <c r="E20" s="143">
        <v>67613</v>
      </c>
      <c r="F20" s="144"/>
    </row>
    <row r="21" spans="2:6" s="64" customFormat="1" ht="13.5" thickBot="1">
      <c r="B21" s="145" t="s">
        <v>112</v>
      </c>
      <c r="C21" s="147"/>
      <c r="D21" s="143">
        <v>24715</v>
      </c>
      <c r="E21" s="143">
        <v>5171</v>
      </c>
      <c r="F21" s="144"/>
    </row>
    <row r="22" spans="2:6" s="159" customFormat="1" ht="13.5" thickBot="1">
      <c r="B22" s="160" t="s">
        <v>19</v>
      </c>
      <c r="C22" s="161" t="s">
        <v>17</v>
      </c>
      <c r="D22" s="164">
        <f>D23+D24</f>
        <v>44309</v>
      </c>
      <c r="E22" s="164">
        <f>E23+E24</f>
        <v>2028</v>
      </c>
      <c r="F22" s="163"/>
    </row>
    <row r="23" spans="2:6" s="64" customFormat="1" ht="12.75">
      <c r="B23" s="141" t="s">
        <v>113</v>
      </c>
      <c r="C23" s="135"/>
      <c r="D23" s="143">
        <v>13850</v>
      </c>
      <c r="E23" s="143">
        <v>642</v>
      </c>
      <c r="F23" s="144"/>
    </row>
    <row r="24" spans="2:6" s="64" customFormat="1" ht="13.5" thickBot="1">
      <c r="B24" s="145" t="s">
        <v>111</v>
      </c>
      <c r="C24" s="147"/>
      <c r="D24" s="143">
        <v>30459</v>
      </c>
      <c r="E24" s="143">
        <v>1386</v>
      </c>
      <c r="F24" s="144"/>
    </row>
    <row r="25" spans="2:6" s="159" customFormat="1" ht="13.5" thickBot="1">
      <c r="B25" s="160" t="s">
        <v>20</v>
      </c>
      <c r="C25" s="157" t="s">
        <v>17</v>
      </c>
      <c r="D25" s="164">
        <f>D26+D27+D28+D29</f>
        <v>202022</v>
      </c>
      <c r="E25" s="164">
        <f>E26+E27+E28+E29</f>
        <v>36716</v>
      </c>
      <c r="F25" s="163"/>
    </row>
    <row r="26" spans="2:6" s="64" customFormat="1" ht="12.75">
      <c r="B26" s="141" t="s">
        <v>114</v>
      </c>
      <c r="C26" s="148"/>
      <c r="D26" s="143">
        <v>141135</v>
      </c>
      <c r="E26" s="143">
        <v>9918</v>
      </c>
      <c r="F26" s="144"/>
    </row>
    <row r="27" spans="2:6" s="64" customFormat="1" ht="12.75">
      <c r="B27" s="145" t="s">
        <v>115</v>
      </c>
      <c r="C27" s="146"/>
      <c r="D27" s="143">
        <v>10578</v>
      </c>
      <c r="E27" s="143">
        <v>869</v>
      </c>
      <c r="F27" s="144"/>
    </row>
    <row r="28" spans="2:6" s="64" customFormat="1" ht="12.75">
      <c r="B28" s="145" t="s">
        <v>116</v>
      </c>
      <c r="C28" s="146"/>
      <c r="D28" s="143">
        <v>49969</v>
      </c>
      <c r="E28" s="143">
        <v>25509</v>
      </c>
      <c r="F28" s="144"/>
    </row>
    <row r="29" spans="2:6" s="64" customFormat="1" ht="13.5" thickBot="1">
      <c r="B29" s="145" t="s">
        <v>124</v>
      </c>
      <c r="C29" s="147"/>
      <c r="D29" s="149">
        <v>340</v>
      </c>
      <c r="E29" s="149">
        <v>420</v>
      </c>
      <c r="F29" s="144"/>
    </row>
    <row r="30" spans="2:6" s="159" customFormat="1" ht="13.5" thickBot="1">
      <c r="B30" s="160" t="s">
        <v>21</v>
      </c>
      <c r="C30" s="161" t="s">
        <v>17</v>
      </c>
      <c r="D30" s="164">
        <f>D31+D32+D33+D34</f>
        <v>126684</v>
      </c>
      <c r="E30" s="164">
        <f>E31+E32+E33+E34</f>
        <v>7503</v>
      </c>
      <c r="F30" s="163"/>
    </row>
    <row r="31" spans="2:6" s="64" customFormat="1" ht="12.75">
      <c r="B31" s="141" t="s">
        <v>117</v>
      </c>
      <c r="C31" s="135"/>
      <c r="D31" s="143">
        <v>2200</v>
      </c>
      <c r="E31" s="143">
        <v>97</v>
      </c>
      <c r="F31" s="144"/>
    </row>
    <row r="32" spans="2:6" s="64" customFormat="1" ht="12.75">
      <c r="B32" s="145" t="s">
        <v>22</v>
      </c>
      <c r="C32" s="146"/>
      <c r="D32" s="143">
        <v>38300</v>
      </c>
      <c r="E32" s="143">
        <v>3111</v>
      </c>
      <c r="F32" s="144"/>
    </row>
    <row r="33" spans="2:6" s="64" customFormat="1" ht="12.75">
      <c r="B33" s="145" t="s">
        <v>23</v>
      </c>
      <c r="C33" s="146"/>
      <c r="D33" s="143">
        <v>4900</v>
      </c>
      <c r="E33" s="143">
        <v>25</v>
      </c>
      <c r="F33" s="144"/>
    </row>
    <row r="34" spans="2:6" s="64" customFormat="1" ht="13.5" thickBot="1">
      <c r="B34" s="145" t="s">
        <v>118</v>
      </c>
      <c r="C34" s="147"/>
      <c r="D34" s="143">
        <v>81284</v>
      </c>
      <c r="E34" s="143">
        <v>4270</v>
      </c>
      <c r="F34" s="144"/>
    </row>
    <row r="35" spans="2:6" s="159" customFormat="1" ht="13.5" thickBot="1">
      <c r="B35" s="160" t="s">
        <v>24</v>
      </c>
      <c r="C35" s="161" t="s">
        <v>17</v>
      </c>
      <c r="D35" s="165">
        <f>D36+D37+D38</f>
        <v>98000</v>
      </c>
      <c r="E35" s="165">
        <f>E36+E37+E38</f>
        <v>6496</v>
      </c>
      <c r="F35" s="163"/>
    </row>
    <row r="36" spans="2:6" s="64" customFormat="1" ht="12.75">
      <c r="B36" s="141" t="s">
        <v>25</v>
      </c>
      <c r="C36" s="142"/>
      <c r="D36" s="150">
        <v>3200</v>
      </c>
      <c r="E36" s="150"/>
      <c r="F36" s="144"/>
    </row>
    <row r="37" spans="2:6" s="64" customFormat="1" ht="12.75">
      <c r="B37" s="145" t="s">
        <v>26</v>
      </c>
      <c r="C37" s="146"/>
      <c r="D37" s="143">
        <v>76800</v>
      </c>
      <c r="E37" s="143">
        <v>6496</v>
      </c>
      <c r="F37" s="144"/>
    </row>
    <row r="38" spans="2:6" s="64" customFormat="1" ht="13.5" thickBot="1">
      <c r="B38" s="145" t="s">
        <v>27</v>
      </c>
      <c r="C38" s="147"/>
      <c r="D38" s="151">
        <v>18000</v>
      </c>
      <c r="E38" s="151"/>
      <c r="F38" s="144"/>
    </row>
    <row r="39" spans="2:6" s="159" customFormat="1" ht="13.5" thickBot="1">
      <c r="B39" s="160" t="s">
        <v>12</v>
      </c>
      <c r="C39" s="161" t="s">
        <v>17</v>
      </c>
      <c r="D39" s="164">
        <f>D40+D41+D42+D43+D44</f>
        <v>246368</v>
      </c>
      <c r="E39" s="164">
        <f>E40+E41+E42+E43+E44</f>
        <v>10531</v>
      </c>
      <c r="F39" s="163"/>
    </row>
    <row r="40" spans="2:6" s="64" customFormat="1" ht="12.75">
      <c r="B40" s="141" t="s">
        <v>13</v>
      </c>
      <c r="C40" s="142"/>
      <c r="D40" s="143">
        <v>113930</v>
      </c>
      <c r="E40" s="143">
        <v>869</v>
      </c>
      <c r="F40" s="144"/>
    </row>
    <row r="41" spans="2:6" s="64" customFormat="1" ht="12.75">
      <c r="B41" s="145" t="s">
        <v>121</v>
      </c>
      <c r="C41" s="140"/>
      <c r="D41" s="143">
        <v>37719</v>
      </c>
      <c r="E41" s="143">
        <v>3890</v>
      </c>
      <c r="F41" s="144"/>
    </row>
    <row r="42" spans="2:6" s="64" customFormat="1" ht="12.75">
      <c r="B42" s="145" t="s">
        <v>14</v>
      </c>
      <c r="C42" s="140"/>
      <c r="D42" s="143">
        <v>5515</v>
      </c>
      <c r="E42" s="143">
        <v>54</v>
      </c>
      <c r="F42" s="144"/>
    </row>
    <row r="43" spans="2:6" s="64" customFormat="1" ht="12.75">
      <c r="B43" s="145" t="s">
        <v>38</v>
      </c>
      <c r="C43" s="140"/>
      <c r="D43" s="143">
        <v>2000</v>
      </c>
      <c r="E43" s="143"/>
      <c r="F43" s="144"/>
    </row>
    <row r="44" spans="2:6" s="64" customFormat="1" ht="13.5" thickBot="1">
      <c r="B44" s="152" t="s">
        <v>122</v>
      </c>
      <c r="C44" s="138"/>
      <c r="D44" s="153">
        <v>87204</v>
      </c>
      <c r="E44" s="153">
        <v>5718</v>
      </c>
      <c r="F44" s="144"/>
    </row>
    <row r="45" spans="2:6" s="159" customFormat="1" ht="13.5" thickBot="1">
      <c r="B45" s="160" t="s">
        <v>16</v>
      </c>
      <c r="C45" s="161" t="s">
        <v>17</v>
      </c>
      <c r="D45" s="162">
        <f>D46</f>
        <v>15261</v>
      </c>
      <c r="E45" s="162">
        <f>E46</f>
        <v>1029</v>
      </c>
      <c r="F45" s="163"/>
    </row>
    <row r="46" spans="2:6" s="64" customFormat="1" ht="13.5" thickBot="1">
      <c r="B46" s="141" t="s">
        <v>15</v>
      </c>
      <c r="C46" s="154"/>
      <c r="D46" s="155">
        <v>15261</v>
      </c>
      <c r="E46" s="155">
        <v>1029</v>
      </c>
      <c r="F46" s="144"/>
    </row>
    <row r="47" spans="2:5" s="159" customFormat="1" ht="16.5" thickBot="1">
      <c r="B47" s="156" t="s">
        <v>37</v>
      </c>
      <c r="C47" s="157" t="s">
        <v>17</v>
      </c>
      <c r="D47" s="158">
        <f>D11+D14+D18+D22+D25+D30+D35+D39+D45</f>
        <v>2637510</v>
      </c>
      <c r="E47" s="158">
        <f>E11+E14+E18+E22+E25+E30+E35+E39+E45</f>
        <v>242376</v>
      </c>
    </row>
    <row r="48" spans="2:5" ht="15.75">
      <c r="B48" s="68"/>
      <c r="C48" s="70"/>
      <c r="D48" s="69"/>
      <c r="E48" s="69"/>
    </row>
    <row r="49" spans="2:5" ht="15.75">
      <c r="B49" s="68"/>
      <c r="C49" s="70"/>
      <c r="D49" s="69"/>
      <c r="E49" s="69"/>
    </row>
    <row r="50" spans="2:5" ht="15.75">
      <c r="B50" s="68"/>
      <c r="C50" s="70"/>
      <c r="D50" s="69"/>
      <c r="E50" s="69"/>
    </row>
    <row r="51" spans="2:5" s="113" customFormat="1" ht="15.75">
      <c r="B51" s="111"/>
      <c r="C51" s="112"/>
      <c r="D51" s="121"/>
      <c r="E51" s="121"/>
    </row>
    <row r="52" spans="2:5" s="113" customFormat="1" ht="12.75">
      <c r="B52" s="116"/>
      <c r="D52" s="117"/>
      <c r="E52" s="117"/>
    </row>
    <row r="53" spans="2:5" s="60" customFormat="1" ht="12.75">
      <c r="B53" s="61"/>
      <c r="C53" s="62"/>
      <c r="D53" s="63"/>
      <c r="E53" s="63"/>
    </row>
    <row r="54" spans="1:2" ht="13.5">
      <c r="A54" s="1" t="s">
        <v>154</v>
      </c>
      <c r="B54" s="1" t="s">
        <v>155</v>
      </c>
    </row>
    <row r="55" spans="1:2" ht="13.5">
      <c r="A55" s="1" t="s">
        <v>156</v>
      </c>
      <c r="B55" s="1" t="s">
        <v>157</v>
      </c>
    </row>
    <row r="56" spans="2:5" s="113" customFormat="1" ht="12.75">
      <c r="B56" s="108"/>
      <c r="C56" s="70"/>
      <c r="D56" s="69"/>
      <c r="E56" s="69"/>
    </row>
    <row r="57" spans="2:5" s="113" customFormat="1" ht="12.75">
      <c r="B57" s="108"/>
      <c r="C57" s="70"/>
      <c r="D57" s="69"/>
      <c r="E57" s="69"/>
    </row>
    <row r="58" spans="2:5" s="113" customFormat="1" ht="12.75">
      <c r="B58" s="108"/>
      <c r="C58" s="70"/>
      <c r="D58" s="69"/>
      <c r="E58" s="69"/>
    </row>
    <row r="59" spans="2:5" s="113" customFormat="1" ht="12.75">
      <c r="B59" s="108"/>
      <c r="C59" s="70"/>
      <c r="D59" s="69"/>
      <c r="E59" s="69"/>
    </row>
    <row r="60" spans="2:5" s="113" customFormat="1" ht="12.75">
      <c r="B60" s="108"/>
      <c r="C60" s="70"/>
      <c r="D60" s="69"/>
      <c r="E60" s="69"/>
    </row>
    <row r="61" spans="2:5" s="113" customFormat="1" ht="12.75">
      <c r="B61" s="108"/>
      <c r="C61" s="70"/>
      <c r="D61" s="69"/>
      <c r="E61" s="69"/>
    </row>
    <row r="62" spans="2:5" s="113" customFormat="1" ht="12.75">
      <c r="B62" s="109"/>
      <c r="C62" s="110"/>
      <c r="D62" s="69"/>
      <c r="E62" s="69"/>
    </row>
    <row r="63" spans="2:5" s="113" customFormat="1" ht="12.75">
      <c r="B63" s="109"/>
      <c r="C63" s="110"/>
      <c r="D63" s="69"/>
      <c r="E63" s="69"/>
    </row>
    <row r="64" spans="2:5" s="113" customFormat="1" ht="12.75">
      <c r="B64" s="108"/>
      <c r="C64" s="70"/>
      <c r="D64" s="69"/>
      <c r="E64" s="69"/>
    </row>
    <row r="65" spans="2:5" s="114" customFormat="1" ht="12.75">
      <c r="B65" s="109"/>
      <c r="C65" s="110"/>
      <c r="D65" s="69"/>
      <c r="E65" s="69"/>
    </row>
    <row r="66" spans="2:5" s="113" customFormat="1" ht="12.75">
      <c r="B66" s="115"/>
      <c r="C66" s="110"/>
      <c r="D66" s="69"/>
      <c r="E66" s="69"/>
    </row>
    <row r="67" spans="2:5" s="113" customFormat="1" ht="12.75">
      <c r="B67" s="116"/>
      <c r="D67" s="117"/>
      <c r="E67" s="117"/>
    </row>
    <row r="68" spans="2:5" s="113" customFormat="1" ht="12.75">
      <c r="B68" s="116"/>
      <c r="D68" s="117"/>
      <c r="E68" s="117"/>
    </row>
    <row r="73" spans="4:6" ht="12.75">
      <c r="D73" s="10"/>
      <c r="E73" s="10"/>
      <c r="F73" s="10"/>
    </row>
    <row r="74" ht="12.75">
      <c r="B74" s="2"/>
    </row>
  </sheetData>
  <sheetProtection password="B55E" sheet="1" objects="1" scenarios="1" selectLockedCells="1" selectUnlockedCells="1"/>
  <mergeCells count="6">
    <mergeCell ref="D7:D8"/>
    <mergeCell ref="C1:E1"/>
    <mergeCell ref="B3:D3"/>
    <mergeCell ref="B4:D4"/>
    <mergeCell ref="B5:D5"/>
    <mergeCell ref="E7:E8"/>
  </mergeCells>
  <printOptions/>
  <pageMargins left="0.37" right="0.21" top="0.91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E62"/>
  <sheetViews>
    <sheetView workbookViewId="0" topLeftCell="A1">
      <selection activeCell="G5" sqref="G5"/>
    </sheetView>
  </sheetViews>
  <sheetFormatPr defaultColWidth="9.140625" defaultRowHeight="12.75"/>
  <cols>
    <col min="1" max="1" width="9.7109375" style="64" customWidth="1"/>
    <col min="2" max="2" width="65.28125" style="64" customWidth="1"/>
    <col min="3" max="4" width="12.140625" style="64" bestFit="1" customWidth="1"/>
    <col min="5" max="16384" width="9.140625" style="64" customWidth="1"/>
  </cols>
  <sheetData>
    <row r="2" spans="1:5" s="67" customFormat="1" ht="12.75">
      <c r="A2" s="11"/>
      <c r="B2" s="11"/>
      <c r="C2" s="292" t="s">
        <v>158</v>
      </c>
      <c r="D2" s="293"/>
      <c r="E2" s="282"/>
    </row>
    <row r="3" spans="3:5" s="67" customFormat="1" ht="12.75">
      <c r="C3" s="118"/>
      <c r="D3" s="118"/>
      <c r="E3" s="119"/>
    </row>
    <row r="4" spans="2:4" s="67" customFormat="1" ht="23.25">
      <c r="B4" s="300" t="s">
        <v>202</v>
      </c>
      <c r="C4" s="301"/>
      <c r="D4" s="301"/>
    </row>
    <row r="5" spans="1:4" s="67" customFormat="1" ht="23.25">
      <c r="A5" s="12"/>
      <c r="B5" s="300" t="s">
        <v>153</v>
      </c>
      <c r="C5" s="301"/>
      <c r="D5" s="301"/>
    </row>
    <row r="6" spans="1:4" s="67" customFormat="1" ht="23.25">
      <c r="A6" s="12"/>
      <c r="B6" s="300" t="s">
        <v>221</v>
      </c>
      <c r="C6" s="301"/>
      <c r="D6" s="301"/>
    </row>
    <row r="7" spans="1:5" ht="13.5" thickBot="1">
      <c r="A7" s="67"/>
      <c r="B7" s="67"/>
      <c r="C7" s="67"/>
      <c r="D7" s="67"/>
      <c r="E7" s="5"/>
    </row>
    <row r="8" spans="1:213" s="124" customFormat="1" ht="28.5" customHeight="1">
      <c r="A8" s="102" t="s">
        <v>128</v>
      </c>
      <c r="B8" s="106" t="s">
        <v>36</v>
      </c>
      <c r="C8" s="23" t="s">
        <v>270</v>
      </c>
      <c r="D8" s="214" t="s">
        <v>203</v>
      </c>
      <c r="E8" s="91"/>
      <c r="F8" s="92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</row>
    <row r="9" spans="1:213" s="124" customFormat="1" ht="13.5" thickBot="1">
      <c r="A9" s="103" t="s">
        <v>129</v>
      </c>
      <c r="B9" s="107" t="s">
        <v>126</v>
      </c>
      <c r="C9" s="120"/>
      <c r="D9" s="120"/>
      <c r="E9" s="93"/>
      <c r="F9" s="9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</row>
    <row r="10" spans="1:213" s="124" customFormat="1" ht="13.5" thickBot="1">
      <c r="A10" s="75"/>
      <c r="B10" s="123">
        <v>1</v>
      </c>
      <c r="C10" s="76">
        <v>2</v>
      </c>
      <c r="D10" s="76">
        <v>2</v>
      </c>
      <c r="E10" s="95"/>
      <c r="F10" s="96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</row>
    <row r="11" spans="1:213" s="59" customFormat="1" ht="13.5" thickBot="1">
      <c r="A11" s="302" t="s">
        <v>130</v>
      </c>
      <c r="B11" s="303"/>
      <c r="C11" s="77">
        <f>C12+C13</f>
        <v>1138863</v>
      </c>
      <c r="D11" s="77">
        <f>D12+D13</f>
        <v>93562</v>
      </c>
      <c r="E11" s="97"/>
      <c r="F11" s="9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</row>
    <row r="12" spans="1:213" s="124" customFormat="1" ht="12.75">
      <c r="A12" s="125">
        <v>101</v>
      </c>
      <c r="B12" s="79" t="s">
        <v>162</v>
      </c>
      <c r="C12" s="80">
        <v>1114103</v>
      </c>
      <c r="D12" s="80">
        <v>91582</v>
      </c>
      <c r="E12" s="98"/>
      <c r="F12" s="9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</row>
    <row r="13" spans="1:213" s="124" customFormat="1" ht="13.5" thickBot="1">
      <c r="A13" s="125">
        <v>102</v>
      </c>
      <c r="B13" s="79" t="s">
        <v>163</v>
      </c>
      <c r="C13" s="80">
        <v>24760</v>
      </c>
      <c r="D13" s="80">
        <v>1980</v>
      </c>
      <c r="E13" s="98"/>
      <c r="F13" s="9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</row>
    <row r="14" spans="1:213" s="59" customFormat="1" ht="13.5" thickBot="1">
      <c r="A14" s="304" t="s">
        <v>131</v>
      </c>
      <c r="B14" s="305"/>
      <c r="C14" s="82">
        <f>C15+C16+C17+C18+C19</f>
        <v>272827</v>
      </c>
      <c r="D14" s="82">
        <f>D15+D16+D17+D18+D19</f>
        <v>30125</v>
      </c>
      <c r="E14" s="97"/>
      <c r="F14" s="9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</row>
    <row r="15" spans="1:213" s="124" customFormat="1" ht="12.75">
      <c r="A15" s="125">
        <v>201</v>
      </c>
      <c r="B15" s="79" t="s">
        <v>164</v>
      </c>
      <c r="C15" s="80">
        <v>90680</v>
      </c>
      <c r="D15" s="80">
        <v>25904</v>
      </c>
      <c r="E15" s="98"/>
      <c r="F15" s="98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</row>
    <row r="16" spans="1:213" s="124" customFormat="1" ht="12.75">
      <c r="A16" s="125">
        <v>202</v>
      </c>
      <c r="B16" s="83" t="s">
        <v>165</v>
      </c>
      <c r="C16" s="80">
        <v>38480</v>
      </c>
      <c r="D16" s="80"/>
      <c r="E16" s="98"/>
      <c r="F16" s="98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</row>
    <row r="17" spans="1:213" s="124" customFormat="1" ht="25.5">
      <c r="A17" s="125">
        <v>205</v>
      </c>
      <c r="B17" s="83" t="s">
        <v>166</v>
      </c>
      <c r="C17" s="80">
        <v>53588</v>
      </c>
      <c r="D17" s="80">
        <v>1507</v>
      </c>
      <c r="E17" s="98"/>
      <c r="F17" s="98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</row>
    <row r="18" spans="1:213" s="124" customFormat="1" ht="12.75">
      <c r="A18" s="125">
        <v>208</v>
      </c>
      <c r="B18" s="79" t="s">
        <v>167</v>
      </c>
      <c r="C18" s="80">
        <v>26031</v>
      </c>
      <c r="D18" s="80">
        <v>158</v>
      </c>
      <c r="E18" s="98"/>
      <c r="F18" s="98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</row>
    <row r="19" spans="1:213" s="124" customFormat="1" ht="13.5" thickBot="1">
      <c r="A19" s="125">
        <v>209</v>
      </c>
      <c r="B19" s="83" t="s">
        <v>168</v>
      </c>
      <c r="C19" s="80">
        <v>64048</v>
      </c>
      <c r="D19" s="80">
        <v>2556</v>
      </c>
      <c r="E19" s="98"/>
      <c r="F19" s="98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</row>
    <row r="20" spans="1:213" s="59" customFormat="1" ht="13.5" thickBot="1">
      <c r="A20" s="304" t="s">
        <v>132</v>
      </c>
      <c r="B20" s="284"/>
      <c r="C20" s="82">
        <f>C21+C22+C23+C24</f>
        <v>270738</v>
      </c>
      <c r="D20" s="82">
        <f>D21+D22+D23+D24</f>
        <v>23153</v>
      </c>
      <c r="E20" s="97"/>
      <c r="F20" s="9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</row>
    <row r="21" spans="1:213" s="124" customFormat="1" ht="25.5">
      <c r="A21" s="126">
        <v>551</v>
      </c>
      <c r="B21" s="84" t="s">
        <v>169</v>
      </c>
      <c r="C21" s="80">
        <v>155198</v>
      </c>
      <c r="D21" s="80">
        <v>13093</v>
      </c>
      <c r="E21" s="98"/>
      <c r="F21" s="98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</row>
    <row r="22" spans="1:213" s="124" customFormat="1" ht="12.75">
      <c r="A22" s="126">
        <v>552</v>
      </c>
      <c r="B22" s="84" t="s">
        <v>170</v>
      </c>
      <c r="C22" s="80">
        <v>23097</v>
      </c>
      <c r="D22" s="80">
        <v>1610</v>
      </c>
      <c r="E22" s="98"/>
      <c r="F22" s="98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</row>
    <row r="23" spans="1:213" s="124" customFormat="1" ht="12.75">
      <c r="A23" s="126">
        <v>560</v>
      </c>
      <c r="B23" s="84" t="s">
        <v>171</v>
      </c>
      <c r="C23" s="80">
        <v>64007</v>
      </c>
      <c r="D23" s="80">
        <v>5923</v>
      </c>
      <c r="E23" s="98"/>
      <c r="F23" s="98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</row>
    <row r="24" spans="1:213" s="124" customFormat="1" ht="13.5" thickBot="1">
      <c r="A24" s="126">
        <v>580</v>
      </c>
      <c r="B24" s="84" t="s">
        <v>172</v>
      </c>
      <c r="C24" s="80">
        <v>28436</v>
      </c>
      <c r="D24" s="80">
        <v>2527</v>
      </c>
      <c r="E24" s="98"/>
      <c r="F24" s="98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</row>
    <row r="25" spans="1:213" s="59" customFormat="1" ht="13.5" thickBot="1">
      <c r="A25" s="304" t="s">
        <v>133</v>
      </c>
      <c r="B25" s="305"/>
      <c r="C25" s="82">
        <f>C26+C27+C28+C29+C30+C31+C32+C33+C34+C35+C36</f>
        <v>636674</v>
      </c>
      <c r="D25" s="82">
        <f>D26+D27+D28+D29+D30+D31+D32+D33+D34+D35+D36+D37</f>
        <v>84579</v>
      </c>
      <c r="E25" s="97"/>
      <c r="F25" s="9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</row>
    <row r="26" spans="1:213" s="124" customFormat="1" ht="12.75">
      <c r="A26" s="127">
        <v>1011</v>
      </c>
      <c r="B26" s="104" t="s">
        <v>134</v>
      </c>
      <c r="C26" s="81">
        <v>156860</v>
      </c>
      <c r="D26" s="81">
        <v>10298</v>
      </c>
      <c r="E26" s="98"/>
      <c r="F26" s="98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</row>
    <row r="27" spans="1:213" s="124" customFormat="1" ht="12.75">
      <c r="A27" s="125">
        <v>1012</v>
      </c>
      <c r="B27" s="83" t="s">
        <v>135</v>
      </c>
      <c r="C27" s="81">
        <v>776</v>
      </c>
      <c r="D27" s="81"/>
      <c r="E27" s="98"/>
      <c r="F27" s="98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</row>
    <row r="28" spans="1:213" s="124" customFormat="1" ht="12.75">
      <c r="A28" s="125">
        <v>1013</v>
      </c>
      <c r="B28" s="83" t="s">
        <v>136</v>
      </c>
      <c r="C28" s="81">
        <v>10100</v>
      </c>
      <c r="D28" s="81"/>
      <c r="E28" s="98"/>
      <c r="F28" s="98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</row>
    <row r="29" spans="1:213" s="124" customFormat="1" ht="12.75">
      <c r="A29" s="125">
        <v>1015</v>
      </c>
      <c r="B29" s="83" t="s">
        <v>137</v>
      </c>
      <c r="C29" s="81">
        <v>75459</v>
      </c>
      <c r="D29" s="81">
        <v>10839</v>
      </c>
      <c r="E29" s="98"/>
      <c r="F29" s="98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</row>
    <row r="30" spans="1:213" s="124" customFormat="1" ht="12.75">
      <c r="A30" s="125">
        <v>1016</v>
      </c>
      <c r="B30" s="83" t="s">
        <v>138</v>
      </c>
      <c r="C30" s="81">
        <v>252354</v>
      </c>
      <c r="D30" s="81">
        <v>43505</v>
      </c>
      <c r="E30" s="98"/>
      <c r="F30" s="98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</row>
    <row r="31" spans="1:213" s="124" customFormat="1" ht="12.75">
      <c r="A31" s="125">
        <v>1020</v>
      </c>
      <c r="B31" s="79" t="s">
        <v>173</v>
      </c>
      <c r="C31" s="81">
        <v>106854</v>
      </c>
      <c r="D31" s="81">
        <v>16676</v>
      </c>
      <c r="E31" s="98"/>
      <c r="F31" s="98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</row>
    <row r="32" spans="1:213" s="124" customFormat="1" ht="12.75">
      <c r="A32" s="125">
        <v>1030</v>
      </c>
      <c r="B32" s="83" t="s">
        <v>139</v>
      </c>
      <c r="C32" s="81">
        <v>15300</v>
      </c>
      <c r="D32" s="81"/>
      <c r="E32" s="98"/>
      <c r="F32" s="98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</row>
    <row r="33" spans="1:213" s="124" customFormat="1" ht="12.75">
      <c r="A33" s="125">
        <v>1051</v>
      </c>
      <c r="B33" s="83" t="s">
        <v>174</v>
      </c>
      <c r="C33" s="81">
        <v>6570</v>
      </c>
      <c r="D33" s="81">
        <v>296</v>
      </c>
      <c r="E33" s="98"/>
      <c r="F33" s="98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</row>
    <row r="34" spans="1:213" s="124" customFormat="1" ht="12.75">
      <c r="A34" s="125">
        <v>1062</v>
      </c>
      <c r="B34" s="79" t="s">
        <v>175</v>
      </c>
      <c r="C34" s="81">
        <v>6815</v>
      </c>
      <c r="D34" s="81"/>
      <c r="E34" s="98"/>
      <c r="F34" s="98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</row>
    <row r="35" spans="1:213" s="124" customFormat="1" ht="12.75">
      <c r="A35" s="125">
        <v>1092</v>
      </c>
      <c r="B35" s="83" t="s">
        <v>140</v>
      </c>
      <c r="C35" s="81">
        <v>200</v>
      </c>
      <c r="D35" s="81"/>
      <c r="E35" s="98"/>
      <c r="F35" s="98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</row>
    <row r="36" spans="1:213" s="124" customFormat="1" ht="13.5" thickBot="1">
      <c r="A36" s="128">
        <v>1098</v>
      </c>
      <c r="B36" s="105" t="s">
        <v>141</v>
      </c>
      <c r="C36" s="81">
        <v>5386</v>
      </c>
      <c r="D36" s="81"/>
      <c r="E36" s="98"/>
      <c r="F36" s="98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</row>
    <row r="37" spans="1:213" s="124" customFormat="1" ht="13.5" thickBot="1">
      <c r="A37" s="215" t="s">
        <v>223</v>
      </c>
      <c r="B37" s="105" t="s">
        <v>222</v>
      </c>
      <c r="C37" s="81"/>
      <c r="D37" s="81">
        <v>2965</v>
      </c>
      <c r="E37" s="98"/>
      <c r="F37" s="98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</row>
    <row r="38" spans="1:213" s="59" customFormat="1" ht="13.5" thickBot="1">
      <c r="A38" s="285" t="s">
        <v>142</v>
      </c>
      <c r="B38" s="286"/>
      <c r="C38" s="82">
        <f>C39</f>
        <v>15261</v>
      </c>
      <c r="D38" s="82">
        <f>D39</f>
        <v>1029</v>
      </c>
      <c r="E38" s="97"/>
      <c r="F38" s="9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</row>
    <row r="39" spans="1:213" s="124" customFormat="1" ht="13.5" thickBot="1">
      <c r="A39" s="125">
        <v>2224</v>
      </c>
      <c r="B39" s="79" t="s">
        <v>176</v>
      </c>
      <c r="C39" s="80">
        <v>15261</v>
      </c>
      <c r="D39" s="80">
        <v>1029</v>
      </c>
      <c r="E39" s="98"/>
      <c r="F39" s="98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</row>
    <row r="40" spans="1:213" s="59" customFormat="1" ht="13.5" thickBot="1">
      <c r="A40" s="285" t="s">
        <v>143</v>
      </c>
      <c r="B40" s="286"/>
      <c r="C40" s="82">
        <v>7395</v>
      </c>
      <c r="D40" s="82"/>
      <c r="E40" s="97"/>
      <c r="F40" s="9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</row>
    <row r="41" spans="1:213" s="59" customFormat="1" ht="13.5" thickBot="1">
      <c r="A41" s="285" t="s">
        <v>144</v>
      </c>
      <c r="B41" s="286"/>
      <c r="C41" s="82">
        <f>C42</f>
        <v>11000</v>
      </c>
      <c r="D41" s="82">
        <f>D42+D43</f>
        <v>1620</v>
      </c>
      <c r="E41" s="97"/>
      <c r="F41" s="9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</row>
    <row r="42" spans="1:213" s="124" customFormat="1" ht="12.75">
      <c r="A42" s="125">
        <v>4214</v>
      </c>
      <c r="B42" s="79" t="s">
        <v>181</v>
      </c>
      <c r="C42" s="80">
        <v>11000</v>
      </c>
      <c r="D42" s="80">
        <v>1200</v>
      </c>
      <c r="E42" s="98"/>
      <c r="F42" s="98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</row>
    <row r="43" spans="1:213" s="124" customFormat="1" ht="13.5" thickBot="1">
      <c r="A43" s="216" t="s">
        <v>224</v>
      </c>
      <c r="B43" s="79" t="s">
        <v>225</v>
      </c>
      <c r="C43" s="80"/>
      <c r="D43" s="80">
        <v>420</v>
      </c>
      <c r="E43" s="98"/>
      <c r="F43" s="98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</row>
    <row r="44" spans="1:213" s="59" customFormat="1" ht="13.5" thickBot="1">
      <c r="A44" s="285" t="s">
        <v>145</v>
      </c>
      <c r="B44" s="286"/>
      <c r="C44" s="82">
        <v>76800</v>
      </c>
      <c r="D44" s="82">
        <v>6496</v>
      </c>
      <c r="E44" s="97"/>
      <c r="F44" s="9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</row>
    <row r="45" spans="1:213" s="59" customFormat="1" ht="13.5" thickBot="1">
      <c r="A45" s="307" t="s">
        <v>146</v>
      </c>
      <c r="B45" s="303"/>
      <c r="C45" s="82">
        <v>1200</v>
      </c>
      <c r="D45" s="82">
        <v>420</v>
      </c>
      <c r="E45" s="97"/>
      <c r="F45" s="9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</row>
    <row r="46" spans="1:213" s="59" customFormat="1" ht="13.5" thickBot="1">
      <c r="A46" s="287" t="s">
        <v>147</v>
      </c>
      <c r="B46" s="306"/>
      <c r="C46" s="82">
        <v>115987</v>
      </c>
      <c r="D46" s="82"/>
      <c r="E46" s="97"/>
      <c r="F46" s="9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</row>
    <row r="47" spans="1:213" s="59" customFormat="1" ht="13.5" thickBot="1">
      <c r="A47" s="287" t="s">
        <v>148</v>
      </c>
      <c r="B47" s="306"/>
      <c r="C47" s="82">
        <f>C48+C49+C50</f>
        <v>29675</v>
      </c>
      <c r="D47" s="82">
        <f>D48+D49+D50</f>
        <v>1392</v>
      </c>
      <c r="E47" s="97"/>
      <c r="F47" s="9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</row>
    <row r="48" spans="1:213" s="124" customFormat="1" ht="12.75">
      <c r="A48" s="129">
        <v>5201</v>
      </c>
      <c r="B48" s="85" t="s">
        <v>177</v>
      </c>
      <c r="C48" s="80">
        <v>1175</v>
      </c>
      <c r="D48" s="80"/>
      <c r="E48" s="98"/>
      <c r="F48" s="98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</row>
    <row r="49" spans="1:213" s="124" customFormat="1" ht="12.75">
      <c r="A49" s="130">
        <v>5203</v>
      </c>
      <c r="B49" s="86" t="s">
        <v>178</v>
      </c>
      <c r="C49" s="80">
        <v>23000</v>
      </c>
      <c r="D49" s="80"/>
      <c r="E49" s="98"/>
      <c r="F49" s="98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</row>
    <row r="50" spans="1:213" s="124" customFormat="1" ht="13.5" thickBot="1">
      <c r="A50" s="130">
        <v>5205</v>
      </c>
      <c r="B50" s="86" t="s">
        <v>179</v>
      </c>
      <c r="C50" s="80">
        <v>5500</v>
      </c>
      <c r="D50" s="80">
        <v>1392</v>
      </c>
      <c r="E50" s="98"/>
      <c r="F50" s="98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</row>
    <row r="51" spans="1:213" s="59" customFormat="1" ht="13.5" thickBot="1">
      <c r="A51" s="287" t="s">
        <v>149</v>
      </c>
      <c r="B51" s="306"/>
      <c r="C51" s="82">
        <f>C52</f>
        <v>24000</v>
      </c>
      <c r="D51" s="82">
        <f>D52</f>
        <v>0</v>
      </c>
      <c r="E51" s="97"/>
      <c r="F51" s="9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</row>
    <row r="52" spans="1:213" s="124" customFormat="1" ht="13.5" thickBot="1">
      <c r="A52" s="130">
        <v>5309</v>
      </c>
      <c r="B52" s="86" t="s">
        <v>180</v>
      </c>
      <c r="C52" s="80">
        <v>24000</v>
      </c>
      <c r="D52" s="80"/>
      <c r="E52" s="98"/>
      <c r="F52" s="98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</row>
    <row r="53" spans="1:213" s="59" customFormat="1" ht="13.5" thickBot="1">
      <c r="A53" s="287" t="s">
        <v>150</v>
      </c>
      <c r="B53" s="306"/>
      <c r="C53" s="82">
        <v>10000</v>
      </c>
      <c r="D53" s="82"/>
      <c r="E53" s="97"/>
      <c r="F53" s="9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</row>
    <row r="54" spans="1:213" s="59" customFormat="1" ht="13.5" thickBot="1">
      <c r="A54" s="285" t="s">
        <v>151</v>
      </c>
      <c r="B54" s="286"/>
      <c r="C54" s="82">
        <v>27090</v>
      </c>
      <c r="D54" s="82"/>
      <c r="E54" s="97"/>
      <c r="F54" s="9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</row>
    <row r="55" spans="1:213" s="124" customFormat="1" ht="13.5" thickBot="1">
      <c r="A55" s="131"/>
      <c r="B55" s="122" t="s">
        <v>161</v>
      </c>
      <c r="C55" s="101">
        <f>C11+C14+C20+C25+C38+C40+C41+C44+C45+C46+C47+C51+C53+C54</f>
        <v>2637510</v>
      </c>
      <c r="D55" s="101">
        <f>D11+D14+D20+D25+D38+D40+D41+D44+D45+D46+D47+D51+D53+D54</f>
        <v>242376</v>
      </c>
      <c r="E55" s="98"/>
      <c r="F55" s="9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</row>
    <row r="56" spans="1:213" s="124" customFormat="1" ht="12.75">
      <c r="A56" s="89"/>
      <c r="B56" s="90"/>
      <c r="C56" s="88"/>
      <c r="D56" s="88"/>
      <c r="E56" s="99"/>
      <c r="F56" s="100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</row>
    <row r="57" spans="5:6" s="124" customFormat="1" ht="12.75">
      <c r="E57" s="132"/>
      <c r="F57" s="132"/>
    </row>
    <row r="58" spans="5:6" s="124" customFormat="1" ht="12.75">
      <c r="E58" s="132"/>
      <c r="F58" s="132"/>
    </row>
    <row r="59" spans="5:6" s="124" customFormat="1" ht="12.75">
      <c r="E59" s="132"/>
      <c r="F59" s="132"/>
    </row>
    <row r="60" spans="1:5" ht="12.75">
      <c r="A60" s="8" t="s">
        <v>154</v>
      </c>
      <c r="B60" s="8" t="s">
        <v>160</v>
      </c>
      <c r="E60" s="5"/>
    </row>
    <row r="61" spans="1:5" ht="12.75">
      <c r="A61" s="8" t="s">
        <v>156</v>
      </c>
      <c r="B61" s="8" t="s">
        <v>182</v>
      </c>
      <c r="E61" s="5"/>
    </row>
    <row r="62" spans="5:6" ht="12.75">
      <c r="E62" s="133"/>
      <c r="F62" s="133"/>
    </row>
  </sheetData>
  <sheetProtection password="B55E" sheet="1" objects="1" scenarios="1" selectLockedCells="1" selectUnlockedCells="1"/>
  <mergeCells count="18">
    <mergeCell ref="A53:B53"/>
    <mergeCell ref="A54:B54"/>
    <mergeCell ref="A45:B45"/>
    <mergeCell ref="A46:B46"/>
    <mergeCell ref="A47:B47"/>
    <mergeCell ref="A51:B51"/>
    <mergeCell ref="A38:B38"/>
    <mergeCell ref="A40:B40"/>
    <mergeCell ref="A41:B41"/>
    <mergeCell ref="A44:B44"/>
    <mergeCell ref="A11:B11"/>
    <mergeCell ref="A14:B14"/>
    <mergeCell ref="A20:B20"/>
    <mergeCell ref="A25:B25"/>
    <mergeCell ref="B4:D4"/>
    <mergeCell ref="B5:D5"/>
    <mergeCell ref="B6:D6"/>
    <mergeCell ref="C2:D2"/>
  </mergeCells>
  <printOptions/>
  <pageMargins left="1.02" right="0.75" top="0.55" bottom="0.22" header="0.65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F3" sqref="F3"/>
    </sheetView>
  </sheetViews>
  <sheetFormatPr defaultColWidth="9.140625" defaultRowHeight="12.75"/>
  <cols>
    <col min="1" max="1" width="49.57421875" style="47" bestFit="1" customWidth="1"/>
    <col min="2" max="2" width="9.140625" style="47" customWidth="1"/>
    <col min="3" max="3" width="9.57421875" style="47" bestFit="1" customWidth="1"/>
    <col min="4" max="4" width="7.00390625" style="187" bestFit="1" customWidth="1"/>
    <col min="5" max="5" width="8.00390625" style="187" bestFit="1" customWidth="1"/>
    <col min="6" max="6" width="5.7109375" style="47" bestFit="1" customWidth="1"/>
    <col min="7" max="16384" width="9.140625" style="47" customWidth="1"/>
  </cols>
  <sheetData>
    <row r="1" spans="2:4" ht="12.75" customHeight="1">
      <c r="B1" s="292" t="s">
        <v>201</v>
      </c>
      <c r="C1" s="293"/>
      <c r="D1" s="279"/>
    </row>
    <row r="2" spans="1:6" ht="23.25">
      <c r="A2" s="300" t="s">
        <v>267</v>
      </c>
      <c r="B2" s="308"/>
      <c r="C2" s="308"/>
      <c r="D2" s="280"/>
      <c r="E2" s="280"/>
      <c r="F2" s="280"/>
    </row>
    <row r="3" spans="1:6" ht="23.25">
      <c r="A3" s="300" t="s">
        <v>268</v>
      </c>
      <c r="B3" s="308"/>
      <c r="C3" s="308"/>
      <c r="D3" s="280"/>
      <c r="E3" s="280"/>
      <c r="F3" s="280"/>
    </row>
    <row r="5" spans="1:3" ht="12.75">
      <c r="A5" s="217" t="s">
        <v>227</v>
      </c>
      <c r="B5" s="171"/>
      <c r="C5" s="41"/>
    </row>
    <row r="6" spans="1:3" ht="12.75">
      <c r="A6" s="218" t="s">
        <v>228</v>
      </c>
      <c r="B6" s="219" t="s">
        <v>229</v>
      </c>
      <c r="C6" s="220">
        <v>34</v>
      </c>
    </row>
    <row r="7" spans="1:5" s="224" customFormat="1" ht="12" customHeight="1">
      <c r="A7" s="217" t="s">
        <v>230</v>
      </c>
      <c r="B7" s="221"/>
      <c r="C7" s="222"/>
      <c r="D7" s="223"/>
      <c r="E7" s="223"/>
    </row>
    <row r="8" spans="1:5" s="224" customFormat="1" ht="12" customHeight="1">
      <c r="A8" s="225" t="s">
        <v>231</v>
      </c>
      <c r="B8" s="221">
        <v>6300</v>
      </c>
      <c r="C8" s="222">
        <v>286511</v>
      </c>
      <c r="D8" s="223"/>
      <c r="E8" s="223"/>
    </row>
    <row r="9" spans="1:5" s="224" customFormat="1" ht="12" customHeight="1">
      <c r="A9" s="226" t="s">
        <v>232</v>
      </c>
      <c r="B9" s="221"/>
      <c r="C9" s="220">
        <f>SUM(C8:C8)</f>
        <v>286511</v>
      </c>
      <c r="D9" s="227"/>
      <c r="E9" s="227"/>
    </row>
    <row r="10" spans="1:5" s="224" customFormat="1" ht="11.25" customHeight="1">
      <c r="A10" s="217" t="s">
        <v>233</v>
      </c>
      <c r="B10" s="221"/>
      <c r="C10" s="222"/>
      <c r="D10" s="223"/>
      <c r="E10" s="223"/>
    </row>
    <row r="11" spans="1:5" s="224" customFormat="1" ht="0.75" customHeight="1" hidden="1">
      <c r="A11" s="225" t="s">
        <v>234</v>
      </c>
      <c r="B11" s="221">
        <v>7400</v>
      </c>
      <c r="C11" s="222">
        <f>D11+E11</f>
        <v>0</v>
      </c>
      <c r="D11" s="223"/>
      <c r="E11" s="223"/>
    </row>
    <row r="12" spans="1:5" s="224" customFormat="1" ht="12" customHeight="1" hidden="1">
      <c r="A12" s="228" t="s">
        <v>235</v>
      </c>
      <c r="B12" s="221">
        <v>7411</v>
      </c>
      <c r="C12" s="222">
        <f>D12+E12</f>
        <v>0</v>
      </c>
      <c r="D12" s="223"/>
      <c r="E12" s="223"/>
    </row>
    <row r="13" spans="1:5" s="224" customFormat="1" ht="12" customHeight="1" hidden="1">
      <c r="A13" s="228" t="s">
        <v>236</v>
      </c>
      <c r="B13" s="221">
        <v>7412</v>
      </c>
      <c r="C13" s="222">
        <f>D13+E13</f>
        <v>0</v>
      </c>
      <c r="D13" s="223"/>
      <c r="E13" s="223"/>
    </row>
    <row r="14" spans="1:5" s="224" customFormat="1" ht="12" customHeight="1" hidden="1">
      <c r="A14" s="225" t="s">
        <v>237</v>
      </c>
      <c r="B14" s="221">
        <v>7500</v>
      </c>
      <c r="C14" s="222">
        <f>D14+E14</f>
        <v>0</v>
      </c>
      <c r="D14" s="223"/>
      <c r="E14" s="223"/>
    </row>
    <row r="15" spans="1:5" s="224" customFormat="1" ht="12" customHeight="1">
      <c r="A15" s="225" t="s">
        <v>238</v>
      </c>
      <c r="B15" s="221">
        <v>7600</v>
      </c>
      <c r="C15" s="222"/>
      <c r="D15" s="223"/>
      <c r="E15" s="223"/>
    </row>
    <row r="16" spans="1:5" s="224" customFormat="1" ht="14.25" customHeight="1">
      <c r="A16" s="229" t="s">
        <v>239</v>
      </c>
      <c r="B16" s="221"/>
      <c r="C16" s="220">
        <f>SUM(C11:C15)</f>
        <v>0</v>
      </c>
      <c r="D16" s="223"/>
      <c r="E16" s="227"/>
    </row>
    <row r="17" spans="1:5" s="224" customFormat="1" ht="12" customHeight="1">
      <c r="A17" s="225" t="s">
        <v>240</v>
      </c>
      <c r="B17" s="230" t="s">
        <v>241</v>
      </c>
      <c r="C17" s="220"/>
      <c r="D17" s="223"/>
      <c r="E17" s="227"/>
    </row>
    <row r="18" spans="1:5" s="224" customFormat="1" ht="12" customHeight="1">
      <c r="A18" s="231" t="s">
        <v>242</v>
      </c>
      <c r="B18" s="221"/>
      <c r="C18" s="232">
        <f>C9+C16+C17+C6</f>
        <v>286545</v>
      </c>
      <c r="D18" s="227"/>
      <c r="E18" s="227"/>
    </row>
    <row r="19" spans="1:5" s="224" customFormat="1" ht="12" customHeight="1" hidden="1">
      <c r="A19" s="225" t="s">
        <v>243</v>
      </c>
      <c r="B19" s="221">
        <v>9500</v>
      </c>
      <c r="C19" s="222">
        <f>C20+C21</f>
        <v>-41203</v>
      </c>
      <c r="D19" s="227"/>
      <c r="E19" s="227"/>
    </row>
    <row r="20" spans="1:5" s="224" customFormat="1" ht="12" customHeight="1">
      <c r="A20" s="225" t="s">
        <v>244</v>
      </c>
      <c r="B20" s="221">
        <v>9501</v>
      </c>
      <c r="C20" s="222">
        <v>3464391</v>
      </c>
      <c r="D20" s="223"/>
      <c r="E20" s="223"/>
    </row>
    <row r="21" spans="1:5" s="224" customFormat="1" ht="12" customHeight="1" thickBot="1">
      <c r="A21" s="233" t="s">
        <v>245</v>
      </c>
      <c r="B21" s="234">
        <v>9507</v>
      </c>
      <c r="C21" s="235">
        <v>-3505594</v>
      </c>
      <c r="D21" s="223"/>
      <c r="E21" s="223"/>
    </row>
    <row r="22" spans="1:5" s="224" customFormat="1" ht="17.25" customHeight="1" thickBot="1">
      <c r="A22" s="236" t="s">
        <v>246</v>
      </c>
      <c r="B22" s="237"/>
      <c r="C22" s="238">
        <f>C18+C19</f>
        <v>245342</v>
      </c>
      <c r="D22" s="227"/>
      <c r="E22" s="227"/>
    </row>
    <row r="23" spans="1:5" s="224" customFormat="1" ht="17.25" customHeight="1" thickBot="1">
      <c r="A23" s="239"/>
      <c r="B23" s="240"/>
      <c r="C23" s="241"/>
      <c r="D23" s="227"/>
      <c r="E23" s="227"/>
    </row>
    <row r="24" spans="1:10" s="175" customFormat="1" ht="12.75" customHeight="1" thickBot="1">
      <c r="A24" s="242" t="s">
        <v>247</v>
      </c>
      <c r="B24" s="243"/>
      <c r="C24" s="244"/>
      <c r="D24" s="245"/>
      <c r="E24" s="245"/>
      <c r="F24" s="246"/>
      <c r="G24" s="246"/>
      <c r="H24" s="246"/>
      <c r="I24" s="246"/>
      <c r="J24" s="246"/>
    </row>
    <row r="25" spans="1:10" s="175" customFormat="1" ht="10.5" customHeight="1">
      <c r="A25" s="247" t="s">
        <v>248</v>
      </c>
      <c r="B25" s="248" t="s">
        <v>249</v>
      </c>
      <c r="C25" s="249">
        <f>C26+C27+C28+C29</f>
        <v>2990</v>
      </c>
      <c r="D25" s="250"/>
      <c r="E25" s="250"/>
      <c r="F25" s="250"/>
      <c r="G25" s="251"/>
      <c r="H25" s="251"/>
      <c r="I25" s="252"/>
      <c r="J25" s="253"/>
    </row>
    <row r="26" spans="1:10" s="175" customFormat="1" ht="10.5" customHeight="1">
      <c r="A26" s="254" t="s">
        <v>250</v>
      </c>
      <c r="B26" s="248" t="s">
        <v>251</v>
      </c>
      <c r="C26" s="255">
        <v>1748</v>
      </c>
      <c r="D26" s="256"/>
      <c r="E26" s="256"/>
      <c r="F26" s="12"/>
      <c r="G26" s="12"/>
      <c r="H26" s="12"/>
      <c r="I26" s="12"/>
      <c r="J26" s="253"/>
    </row>
    <row r="27" spans="1:10" s="175" customFormat="1" ht="10.5" customHeight="1">
      <c r="A27" s="254" t="s">
        <v>252</v>
      </c>
      <c r="B27" s="248" t="s">
        <v>253</v>
      </c>
      <c r="C27" s="255">
        <v>386</v>
      </c>
      <c r="D27" s="256"/>
      <c r="E27" s="256"/>
      <c r="F27" s="12"/>
      <c r="G27" s="12"/>
      <c r="H27" s="12"/>
      <c r="I27" s="12"/>
      <c r="J27" s="253"/>
    </row>
    <row r="28" spans="1:10" s="175" customFormat="1" ht="10.5" customHeight="1">
      <c r="A28" s="254" t="s">
        <v>254</v>
      </c>
      <c r="B28" s="248" t="s">
        <v>255</v>
      </c>
      <c r="C28" s="255">
        <v>856</v>
      </c>
      <c r="D28" s="256"/>
      <c r="E28" s="256"/>
      <c r="F28" s="257"/>
      <c r="G28" s="257"/>
      <c r="H28" s="257"/>
      <c r="I28" s="12"/>
      <c r="J28" s="253"/>
    </row>
    <row r="29" spans="1:10" s="175" customFormat="1" ht="10.5" customHeight="1">
      <c r="A29" s="254" t="s">
        <v>256</v>
      </c>
      <c r="B29" s="248" t="s">
        <v>257</v>
      </c>
      <c r="C29" s="258"/>
      <c r="D29" s="259"/>
      <c r="E29" s="259"/>
      <c r="F29" s="260"/>
      <c r="G29" s="260"/>
      <c r="H29" s="260"/>
      <c r="I29" s="260"/>
      <c r="J29" s="253"/>
    </row>
    <row r="30" spans="1:10" s="175" customFormat="1" ht="10.5" customHeight="1">
      <c r="A30" s="183" t="s">
        <v>258</v>
      </c>
      <c r="B30" s="248" t="s">
        <v>249</v>
      </c>
      <c r="C30" s="261">
        <f>C31+C32+C33</f>
        <v>6407</v>
      </c>
      <c r="D30" s="262"/>
      <c r="E30" s="262"/>
      <c r="F30" s="263"/>
      <c r="G30" s="263"/>
      <c r="H30" s="263"/>
      <c r="I30" s="263"/>
      <c r="J30" s="253"/>
    </row>
    <row r="31" spans="1:10" s="175" customFormat="1" ht="10.5" customHeight="1">
      <c r="A31" s="254" t="s">
        <v>250</v>
      </c>
      <c r="B31" s="248" t="s">
        <v>251</v>
      </c>
      <c r="C31" s="258"/>
      <c r="D31" s="259"/>
      <c r="E31" s="259"/>
      <c r="F31" s="260"/>
      <c r="G31" s="260"/>
      <c r="H31" s="260"/>
      <c r="I31" s="260"/>
      <c r="J31" s="253"/>
    </row>
    <row r="32" spans="1:10" s="175" customFormat="1" ht="10.5" customHeight="1">
      <c r="A32" s="254" t="s">
        <v>259</v>
      </c>
      <c r="B32" s="248" t="s">
        <v>260</v>
      </c>
      <c r="C32" s="258">
        <v>5458</v>
      </c>
      <c r="D32" s="259"/>
      <c r="E32" s="259"/>
      <c r="F32" s="260"/>
      <c r="G32" s="260"/>
      <c r="H32" s="260"/>
      <c r="I32" s="260"/>
      <c r="J32" s="253"/>
    </row>
    <row r="33" spans="1:10" s="175" customFormat="1" ht="10.5" customHeight="1">
      <c r="A33" s="254" t="s">
        <v>252</v>
      </c>
      <c r="B33" s="248" t="s">
        <v>253</v>
      </c>
      <c r="C33" s="258">
        <v>949</v>
      </c>
      <c r="D33" s="259"/>
      <c r="E33" s="259"/>
      <c r="F33" s="260"/>
      <c r="G33" s="260"/>
      <c r="H33" s="260"/>
      <c r="I33" s="260"/>
      <c r="J33" s="253"/>
    </row>
    <row r="34" spans="1:10" s="175" customFormat="1" ht="10.5" customHeight="1">
      <c r="A34" s="183" t="s">
        <v>261</v>
      </c>
      <c r="B34" s="248" t="s">
        <v>249</v>
      </c>
      <c r="C34" s="261">
        <f>C35+C36</f>
        <v>235945</v>
      </c>
      <c r="D34" s="262"/>
      <c r="E34" s="262"/>
      <c r="F34" s="263"/>
      <c r="G34" s="263"/>
      <c r="H34" s="263"/>
      <c r="I34" s="263"/>
      <c r="J34" s="253"/>
    </row>
    <row r="35" spans="1:10" s="175" customFormat="1" ht="10.5" customHeight="1">
      <c r="A35" s="254" t="s">
        <v>254</v>
      </c>
      <c r="B35" s="248" t="s">
        <v>255</v>
      </c>
      <c r="C35" s="258"/>
      <c r="D35" s="259"/>
      <c r="E35" s="259"/>
      <c r="F35" s="260"/>
      <c r="G35" s="260"/>
      <c r="H35" s="260"/>
      <c r="I35" s="260"/>
      <c r="J35" s="253"/>
    </row>
    <row r="36" spans="1:10" s="175" customFormat="1" ht="10.5" customHeight="1" thickBot="1">
      <c r="A36" s="264" t="s">
        <v>262</v>
      </c>
      <c r="B36" s="265" t="s">
        <v>263</v>
      </c>
      <c r="C36" s="266">
        <v>235945</v>
      </c>
      <c r="D36" s="259"/>
      <c r="E36" s="259"/>
      <c r="F36" s="260"/>
      <c r="G36" s="260"/>
      <c r="H36" s="260"/>
      <c r="I36" s="260"/>
      <c r="J36" s="253"/>
    </row>
    <row r="37" spans="1:5" s="175" customFormat="1" ht="12.75" customHeight="1" thickBot="1">
      <c r="A37" s="267" t="s">
        <v>264</v>
      </c>
      <c r="B37" s="268"/>
      <c r="C37" s="269">
        <f>C25+C30+C34</f>
        <v>245342</v>
      </c>
      <c r="D37" s="187"/>
      <c r="E37" s="187"/>
    </row>
    <row r="38" spans="1:5" s="175" customFormat="1" ht="12.75" customHeight="1">
      <c r="A38" s="172"/>
      <c r="B38" s="173"/>
      <c r="C38" s="174"/>
      <c r="D38" s="187"/>
      <c r="E38" s="187"/>
    </row>
    <row r="39" spans="1:5" s="175" customFormat="1" ht="12.75" customHeight="1">
      <c r="A39" s="172"/>
      <c r="B39" s="173"/>
      <c r="C39" s="270"/>
      <c r="D39" s="187"/>
      <c r="E39" s="187"/>
    </row>
    <row r="40" spans="1:5" s="175" customFormat="1" ht="12.75" customHeight="1" thickBot="1">
      <c r="A40" s="172"/>
      <c r="B40" s="173"/>
      <c r="C40" s="270"/>
      <c r="D40" s="187"/>
      <c r="E40" s="187"/>
    </row>
    <row r="41" spans="1:10" ht="15" thickBot="1">
      <c r="A41" s="176" t="s">
        <v>0</v>
      </c>
      <c r="B41" s="177">
        <f>B42+B46</f>
        <v>9397</v>
      </c>
      <c r="F41" s="53"/>
      <c r="G41" s="53"/>
      <c r="H41" s="53"/>
      <c r="I41" s="53"/>
      <c r="J41" s="53"/>
    </row>
    <row r="42" spans="1:10" ht="12.75">
      <c r="A42" s="271" t="s">
        <v>265</v>
      </c>
      <c r="B42" s="178">
        <f>B43+B44+B45</f>
        <v>2990</v>
      </c>
      <c r="F42" s="53"/>
      <c r="G42" s="53"/>
      <c r="H42" s="53"/>
      <c r="I42" s="53"/>
      <c r="J42" s="53"/>
    </row>
    <row r="43" spans="1:10" ht="12.75">
      <c r="A43" s="179" t="s">
        <v>1</v>
      </c>
      <c r="B43" s="180">
        <v>2990</v>
      </c>
      <c r="F43" s="53"/>
      <c r="G43" s="53"/>
      <c r="H43" s="53"/>
      <c r="I43" s="53"/>
      <c r="J43" s="53"/>
    </row>
    <row r="44" spans="1:10" ht="12.75">
      <c r="A44" s="181" t="s">
        <v>2</v>
      </c>
      <c r="B44" s="169"/>
      <c r="F44" s="53"/>
      <c r="G44" s="53"/>
      <c r="H44" s="53"/>
      <c r="I44" s="53"/>
      <c r="J44" s="53"/>
    </row>
    <row r="45" spans="1:10" ht="12.75">
      <c r="A45" s="182" t="s">
        <v>3</v>
      </c>
      <c r="B45" s="170"/>
      <c r="F45" s="53"/>
      <c r="G45" s="53"/>
      <c r="H45" s="53"/>
      <c r="I45" s="53"/>
      <c r="J45" s="53"/>
    </row>
    <row r="46" spans="1:10" ht="12.75">
      <c r="A46" s="276" t="s">
        <v>266</v>
      </c>
      <c r="B46" s="41">
        <f>B47</f>
        <v>6407</v>
      </c>
      <c r="F46" s="53"/>
      <c r="G46" s="53"/>
      <c r="H46" s="53"/>
      <c r="I46" s="53"/>
      <c r="J46" s="53"/>
    </row>
    <row r="47" spans="1:10" ht="13.5" thickBot="1">
      <c r="A47" s="184" t="s">
        <v>4</v>
      </c>
      <c r="B47" s="185">
        <v>6407</v>
      </c>
      <c r="F47" s="53"/>
      <c r="G47" s="53"/>
      <c r="H47" s="53"/>
      <c r="I47" s="53"/>
      <c r="J47" s="53"/>
    </row>
    <row r="48" spans="1:10" ht="15" thickBot="1">
      <c r="A48" s="176" t="s">
        <v>5</v>
      </c>
      <c r="B48" s="177">
        <f>B49</f>
        <v>235945</v>
      </c>
      <c r="F48" s="53"/>
      <c r="G48" s="53"/>
      <c r="H48" s="53"/>
      <c r="I48" s="53"/>
      <c r="J48" s="53"/>
    </row>
    <row r="49" spans="1:2" ht="12.75">
      <c r="A49" s="186" t="s">
        <v>6</v>
      </c>
      <c r="B49" s="186">
        <v>235945</v>
      </c>
    </row>
    <row r="50" spans="1:2" ht="12.75">
      <c r="A50" s="168" t="s">
        <v>7</v>
      </c>
      <c r="B50" s="168"/>
    </row>
    <row r="51" spans="1:2" ht="12.75">
      <c r="A51" s="168" t="s">
        <v>8</v>
      </c>
      <c r="B51" s="168"/>
    </row>
    <row r="52" spans="1:2" ht="13.5" thickBot="1">
      <c r="A52" s="168" t="s">
        <v>9</v>
      </c>
      <c r="B52" s="168"/>
    </row>
    <row r="53" spans="1:2" ht="16.5" thickBot="1">
      <c r="A53" s="272" t="s">
        <v>10</v>
      </c>
      <c r="B53" s="188">
        <f>B54</f>
        <v>0</v>
      </c>
    </row>
    <row r="54" spans="1:2" ht="25.5">
      <c r="A54" s="273" t="s">
        <v>11</v>
      </c>
      <c r="B54" s="274"/>
    </row>
    <row r="55" spans="1:2" ht="16.5" thickBot="1">
      <c r="A55" s="275"/>
      <c r="B55" s="53"/>
    </row>
    <row r="56" spans="1:2" ht="13.5" thickBot="1">
      <c r="A56" s="267" t="s">
        <v>264</v>
      </c>
      <c r="B56" s="188">
        <f>B41+B48+B53</f>
        <v>245342</v>
      </c>
    </row>
    <row r="60" ht="12.75">
      <c r="A60" s="281" t="s">
        <v>282</v>
      </c>
    </row>
    <row r="61" ht="12.75">
      <c r="A61" s="8" t="s">
        <v>283</v>
      </c>
    </row>
  </sheetData>
  <sheetProtection password="B55E" sheet="1" objects="1" scenarios="1" selectLockedCells="1" selectUnlockedCells="1"/>
  <mergeCells count="3">
    <mergeCell ref="B1:C1"/>
    <mergeCell ref="A2:C2"/>
    <mergeCell ref="A3:C3"/>
  </mergeCells>
  <printOptions/>
  <pageMargins left="1.34" right="0.75" top="0.79" bottom="0.6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2014-02-18T22:08:21Z</cp:lastPrinted>
  <dcterms:created xsi:type="dcterms:W3CDTF">2006-12-05T11:18:07Z</dcterms:created>
  <dcterms:modified xsi:type="dcterms:W3CDTF">2014-02-18T22:08:45Z</dcterms:modified>
  <cp:category/>
  <cp:version/>
  <cp:contentType/>
  <cp:contentStatus/>
</cp:coreProperties>
</file>